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essica.parineet\Downloads\"/>
    </mc:Choice>
  </mc:AlternateContent>
  <xr:revisionPtr revIDLastSave="0" documentId="13_ncr:1_{301067C1-0BE1-456E-A960-81623C1DE008}" xr6:coauthVersionLast="47" xr6:coauthVersionMax="47" xr10:uidLastSave="{00000000-0000-0000-0000-000000000000}"/>
  <bookViews>
    <workbookView xWindow="28680" yWindow="-120" windowWidth="29040" windowHeight="15720" firstSheet="1" activeTab="1" xr2:uid="{E708C5FA-92FF-48F3-B0C2-716F75A70AE2}"/>
  </bookViews>
  <sheets>
    <sheet name="Data Validation" sheetId="3" state="hidden" r:id="rId1"/>
    <sheet name="Project Information" sheetId="1" r:id="rId2"/>
    <sheet name="Budget" sheetId="2" r:id="rId3"/>
  </sheets>
  <definedNames>
    <definedName name="Tot_Elig_Proj_Cost">Budget!$B$2:$G$2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D74" i="2"/>
  <c r="C74" i="2"/>
  <c r="D58" i="2"/>
  <c r="C58" i="2"/>
  <c r="D42" i="2"/>
  <c r="C42" i="2"/>
  <c r="D26" i="2"/>
  <c r="C26" i="2"/>
  <c r="E36" i="2"/>
  <c r="F36" i="2" s="1"/>
  <c r="E18" i="2"/>
  <c r="F18" i="2" s="1"/>
  <c r="G21" i="2"/>
  <c r="E17" i="2"/>
  <c r="G17" i="2" s="1"/>
  <c r="B9" i="2"/>
  <c r="E65" i="2"/>
  <c r="F65" i="2" s="1"/>
  <c r="G65" i="2" s="1"/>
  <c r="E66" i="2"/>
  <c r="F66" i="2" s="1"/>
  <c r="E67" i="2"/>
  <c r="F67" i="2" s="1"/>
  <c r="E68" i="2"/>
  <c r="F68" i="2" s="1"/>
  <c r="E69" i="2"/>
  <c r="F69" i="2" s="1"/>
  <c r="E70" i="2"/>
  <c r="F70" i="2" s="1"/>
  <c r="E71" i="2"/>
  <c r="G71" i="2" s="1"/>
  <c r="E72" i="2"/>
  <c r="G72" i="2" s="1"/>
  <c r="E73" i="2"/>
  <c r="F73" i="2" s="1"/>
  <c r="E64" i="2"/>
  <c r="E49" i="2"/>
  <c r="E50" i="2"/>
  <c r="E51" i="2"/>
  <c r="F51" i="2" s="1"/>
  <c r="E52" i="2"/>
  <c r="E53" i="2"/>
  <c r="F53" i="2" s="1"/>
  <c r="E54" i="2"/>
  <c r="E55" i="2"/>
  <c r="E56" i="2"/>
  <c r="E57" i="2"/>
  <c r="F57" i="2" s="1"/>
  <c r="E48" i="2"/>
  <c r="F48" i="2" s="1"/>
  <c r="E33" i="2"/>
  <c r="G33" i="2" s="1"/>
  <c r="E34" i="2"/>
  <c r="G34" i="2" s="1"/>
  <c r="E35" i="2"/>
  <c r="F35" i="2" s="1"/>
  <c r="E37" i="2"/>
  <c r="F37" i="2" s="1"/>
  <c r="E38" i="2"/>
  <c r="F38" i="2" s="1"/>
  <c r="E39" i="2"/>
  <c r="F39" i="2" s="1"/>
  <c r="E40" i="2"/>
  <c r="F40" i="2" s="1"/>
  <c r="E41" i="2"/>
  <c r="F41" i="2" s="1"/>
  <c r="E32" i="2"/>
  <c r="F32" i="2" s="1"/>
  <c r="G32" i="2" s="1"/>
  <c r="E16" i="2"/>
  <c r="F16" i="2" s="1"/>
  <c r="G16" i="2" s="1"/>
  <c r="E19" i="2"/>
  <c r="F19" i="2" s="1"/>
  <c r="E20" i="2"/>
  <c r="E22" i="2"/>
  <c r="F22" i="2" s="1"/>
  <c r="E23" i="2"/>
  <c r="F23" i="2" s="1"/>
  <c r="E24" i="2"/>
  <c r="G24" i="2" s="1"/>
  <c r="E25" i="2"/>
  <c r="F25" i="2" s="1"/>
  <c r="G51" i="2"/>
  <c r="C75" i="2" l="1"/>
  <c r="G25" i="2"/>
  <c r="G73" i="2"/>
  <c r="G67" i="2"/>
  <c r="G37" i="2"/>
  <c r="D75" i="2"/>
  <c r="G23" i="2"/>
  <c r="G22" i="2"/>
  <c r="F72" i="2"/>
  <c r="F71" i="2"/>
  <c r="F17" i="2"/>
  <c r="G40" i="2"/>
  <c r="G41" i="2"/>
  <c r="G53" i="2"/>
  <c r="G56" i="2"/>
  <c r="F56" i="2"/>
  <c r="G55" i="2"/>
  <c r="F55" i="2"/>
  <c r="G54" i="2"/>
  <c r="F54" i="2"/>
  <c r="G52" i="2"/>
  <c r="F52" i="2"/>
  <c r="G50" i="2"/>
  <c r="F50" i="2"/>
  <c r="G49" i="2"/>
  <c r="F49" i="2"/>
  <c r="F33" i="2"/>
  <c r="F24" i="2"/>
  <c r="G39" i="2"/>
  <c r="G38" i="2"/>
  <c r="G57" i="2"/>
  <c r="F34" i="2"/>
  <c r="E74" i="2"/>
  <c r="G36" i="2"/>
  <c r="G35" i="2"/>
  <c r="F64" i="2"/>
  <c r="G69" i="2"/>
  <c r="E42" i="2"/>
  <c r="G68" i="2"/>
  <c r="G19" i="2"/>
  <c r="G18" i="2"/>
  <c r="G48" i="2"/>
  <c r="E58" i="2"/>
  <c r="E26" i="2"/>
  <c r="G70" i="2"/>
  <c r="G20" i="2"/>
  <c r="G66" i="2"/>
  <c r="F21" i="2"/>
  <c r="F20" i="2"/>
  <c r="F58" i="2" l="1"/>
  <c r="F42" i="2"/>
  <c r="G42" i="2"/>
  <c r="F74" i="2"/>
  <c r="G64" i="2"/>
  <c r="G58" i="2"/>
  <c r="E75" i="2"/>
  <c r="B2" i="2" s="1"/>
  <c r="F26" i="2"/>
  <c r="G26" i="2"/>
  <c r="F75" i="2"/>
  <c r="G74" i="2"/>
  <c r="B3" i="2" l="1"/>
  <c r="B7" i="2"/>
  <c r="G75" i="2"/>
  <c r="B5" i="2"/>
  <c r="B6" i="2"/>
  <c r="B4" i="2"/>
</calcChain>
</file>

<file path=xl/sharedStrings.xml><?xml version="1.0" encoding="utf-8"?>
<sst xmlns="http://schemas.openxmlformats.org/spreadsheetml/2006/main" count="83" uniqueCount="58">
  <si>
    <t>Level 2</t>
  </si>
  <si>
    <t>DCFC</t>
  </si>
  <si>
    <t xml:space="preserve">Fleet Only </t>
  </si>
  <si>
    <t>Community Access</t>
  </si>
  <si>
    <r>
      <rPr>
        <i/>
        <sz val="12"/>
        <color rgb="FF000000"/>
        <rFont val="Roboto"/>
      </rPr>
      <t xml:space="preserve">This template is a required application document for the Take Charge program. </t>
    </r>
    <r>
      <rPr>
        <b/>
        <i/>
        <sz val="12"/>
        <color rgb="FF000000"/>
        <rFont val="Roboto"/>
      </rPr>
      <t>Please fill out only the light green cells.</t>
    </r>
    <r>
      <rPr>
        <i/>
        <sz val="12"/>
        <color rgb="FF000000"/>
        <rFont val="Roboto"/>
      </rPr>
      <t xml:space="preserve"> Ensure all information is complete and accurate prior to submission, as incomplete applications may delay review. </t>
    </r>
  </si>
  <si>
    <t>Applicant Organization</t>
  </si>
  <si>
    <t>Project Location</t>
  </si>
  <si>
    <t>Charger Information</t>
  </si>
  <si>
    <r>
      <rPr>
        <b/>
        <sz val="9"/>
        <color rgb="FF000000"/>
        <rFont val="Roboto"/>
      </rPr>
      <t xml:space="preserve">Note: </t>
    </r>
    <r>
      <rPr>
        <sz val="9"/>
        <color rgb="FF000000"/>
        <rFont val="Roboto"/>
      </rPr>
      <t>Please provide your best estimate for column F. For column G, a fleet charger is defined as a charger that is only used by the applicant organization. A community charger is either publicly accesible or used by one or more fleets in addition to the applicant organization.</t>
    </r>
  </si>
  <si>
    <t>Charger Type</t>
  </si>
  <si>
    <t>Charger Brand 
(if known)</t>
  </si>
  <si>
    <t>Number of Ports 
(if known)</t>
  </si>
  <si>
    <t>Charger Capacity (if known)</t>
  </si>
  <si>
    <t>Number of Chargers of this Type</t>
  </si>
  <si>
    <t>Expected Weekly Utilization Rate (sessions/week/charger)</t>
  </si>
  <si>
    <t>Charger Accessibility</t>
  </si>
  <si>
    <t>Please describe any engineering and design work already completed or planned to be completed.</t>
  </si>
  <si>
    <t>Please describe any site improvements or related construction that will occur (including bollards, signage, painting, etc.)</t>
  </si>
  <si>
    <t>Please describe any customer and/or utility-side make-ready work that will need to occur, if known (including trenching, installing panels, wiring, upgrading distribution infrastructure, etc.)</t>
  </si>
  <si>
    <t>Please list any utility programs that your organization expects to apply for or receive funding from. Note that applicants who are stacking utility funding with Take Charge may have their reimbursement percentage reduced such that the total grant amount received from the utility and the EDA does not exceed 90% of the project's eligible costs. Other State/Federal Funding is not eligibile for stacking.</t>
  </si>
  <si>
    <t>On-site Renewable Energy Generation and/or Storage</t>
  </si>
  <si>
    <t>Type of System to be Installed (e.g., solar or battery)</t>
  </si>
  <si>
    <t>Projected Capacity (include units; ranges are acceptable)</t>
  </si>
  <si>
    <t>Description of System and Integration with Chargers</t>
  </si>
  <si>
    <r>
      <rPr>
        <i/>
        <sz val="12"/>
        <color rgb="FF000000"/>
        <rFont val="Roboto"/>
      </rPr>
      <t xml:space="preserve">This template is a required application document for the Take Charge program. </t>
    </r>
    <r>
      <rPr>
        <b/>
        <i/>
        <sz val="12"/>
        <color rgb="FF000000"/>
        <rFont val="Roboto"/>
      </rPr>
      <t>Please fill out only the light green cells.</t>
    </r>
    <r>
      <rPr>
        <i/>
        <sz val="12"/>
        <color rgb="FF000000"/>
        <rFont val="Roboto"/>
      </rPr>
      <t xml:space="preserve"> Ensure all information is complete and accurate prior to submission, as incomplete applications may delay review. Note that only eligible costs for the program should be included in this budget. Please read each section description carefully to understand which costs are considered eligible. Email takecharge@njeda.gov with any questions or for additional guidance.</t>
    </r>
  </si>
  <si>
    <t>Total Eligible Project Cost:</t>
  </si>
  <si>
    <t>Total Grant Amount Requested (minimum $100,000 to be eligible):</t>
  </si>
  <si>
    <t>Total Amount Covered by Applicant (including Utility Award):</t>
  </si>
  <si>
    <t>Total Contingency Needed to be Covered by Applicant:</t>
  </si>
  <si>
    <t>Maximum Eligible Design and Engineering Sub-Total:</t>
  </si>
  <si>
    <t>Maximum Eligible Renewable Energy and/or Storage Sub-Total:</t>
  </si>
  <si>
    <t>Number of Bonuses Applicant is Eligible for (small business, project in OBC/OBC Adjacent community):</t>
  </si>
  <si>
    <t>Bonus Percentage Applied to Total Eligible Costs</t>
  </si>
  <si>
    <t>Total Expected Award Amount from Utility Programs:</t>
  </si>
  <si>
    <r>
      <rPr>
        <b/>
        <i/>
        <sz val="11"/>
        <color theme="1"/>
        <rFont val="Roboto"/>
      </rPr>
      <t>Section 1:</t>
    </r>
    <r>
      <rPr>
        <sz val="11"/>
        <color theme="1"/>
        <rFont val="Roboto"/>
      </rPr>
      <t xml:space="preserve"> Chargers</t>
    </r>
  </si>
  <si>
    <r>
      <rPr>
        <b/>
        <sz val="9"/>
        <color rgb="FF000000"/>
        <rFont val="Roboto"/>
      </rPr>
      <t>Note:</t>
    </r>
    <r>
      <rPr>
        <sz val="9"/>
        <color rgb="FF000000"/>
        <rFont val="Roboto"/>
      </rPr>
      <t xml:space="preserve"> This section includes the cost of charging equipment, as well as construction and installation costs. All construction work must be conducted by New Jersey Department of Labor and Workforce Development (DOL) Public Works registered contractors in accordance with NJ prevailing wage and affirmative action requirements.
Chargers eligible under the program include both new Level 2 and new DCFC charging stations. Level 1 chargers and chargers installed on residential properties for non-commercial use are not eligible. Additionally, delivery/activation fees and warranty costs associated with new charging stations are eligible. Up to three years of network subscription costs for software from a Compliance Network Service Provider are also eligible.</t>
    </r>
    <r>
      <rPr>
        <b/>
        <sz val="9"/>
        <color rgb="FF000000"/>
        <rFont val="Roboto"/>
      </rPr>
      <t xml:space="preserve"> However, charging related operating expenses such as maintenance costs are not eligible. Permitting fees and taxes are also considered ineligbile project costs.
</t>
    </r>
    <r>
      <rPr>
        <sz val="9"/>
        <color rgb="FF000000"/>
        <rFont val="Roboto"/>
      </rPr>
      <t xml:space="preserve">Payments for the use of temporary mobile chargers and/or mobile battery storage systems may also be eligible during the construction period. </t>
    </r>
    <r>
      <rPr>
        <b/>
        <sz val="9"/>
        <color rgb="FF000000"/>
        <rFont val="Roboto"/>
      </rPr>
      <t>However, payments for combustion-based temporary mobile chargers are not eligible.</t>
    </r>
  </si>
  <si>
    <t>Description</t>
  </si>
  <si>
    <t>Cost Documentation</t>
  </si>
  <si>
    <t>Cost of Materials</t>
  </si>
  <si>
    <t>Cost of Labor</t>
  </si>
  <si>
    <t>Total Eligible Cost</t>
  </si>
  <si>
    <t>Maximum Cost Covered by Grant</t>
  </si>
  <si>
    <t>Minimum Cost Covered by Applicant</t>
  </si>
  <si>
    <t xml:space="preserve">Please include the item or scope of work and quantity. 
Example: Two DC Fast Chargers at $125,000 each </t>
  </si>
  <si>
    <t>Manufacturer Quote</t>
  </si>
  <si>
    <t>Sub-total:</t>
  </si>
  <si>
    <r>
      <rPr>
        <b/>
        <i/>
        <sz val="11"/>
        <color theme="1"/>
        <rFont val="Roboto"/>
      </rPr>
      <t>Section 2:</t>
    </r>
    <r>
      <rPr>
        <sz val="11"/>
        <color theme="1"/>
        <rFont val="Roboto"/>
      </rPr>
      <t xml:space="preserve"> Design and Engineering </t>
    </r>
  </si>
  <si>
    <r>
      <rPr>
        <b/>
        <sz val="9"/>
        <color rgb="FF000000"/>
        <rFont val="Roboto"/>
      </rPr>
      <t xml:space="preserve">Note: </t>
    </r>
    <r>
      <rPr>
        <sz val="9"/>
        <color rgb="FF000000"/>
        <rFont val="Roboto"/>
      </rPr>
      <t xml:space="preserve">Soft costs including site assessment, design, and engineering costs incurred or planned to be incurred during the lookback period are eligible under the program. The lookback period is inclusive of the 12 months prior to application submission (but no earlier than 10/30/2025, the date of program approval) and the time between application submission and grant agreement execution, provided the application is approved. </t>
    </r>
    <r>
      <rPr>
        <b/>
        <sz val="9"/>
        <color rgb="FF000000"/>
        <rFont val="Roboto"/>
      </rPr>
      <t>Costs allocated to this category cannot exceed 15% of the total eligible project cost.</t>
    </r>
  </si>
  <si>
    <t xml:space="preserve">Please include the item or scope of work and quantity. 
Example: Initial site feasibility study costs. </t>
  </si>
  <si>
    <t>Contractor Quote</t>
  </si>
  <si>
    <r>
      <rPr>
        <b/>
        <i/>
        <sz val="11"/>
        <color rgb="FF000000"/>
        <rFont val="Roboto"/>
      </rPr>
      <t>Section 3:</t>
    </r>
    <r>
      <rPr>
        <sz val="11"/>
        <color rgb="FF000000"/>
        <rFont val="Roboto"/>
      </rPr>
      <t xml:space="preserve"> Renewable Energy and/or Energy Storage</t>
    </r>
  </si>
  <si>
    <r>
      <rPr>
        <b/>
        <sz val="9"/>
        <color rgb="FF000000"/>
        <rFont val="Roboto"/>
      </rPr>
      <t xml:space="preserve">Note: </t>
    </r>
    <r>
      <rPr>
        <sz val="9"/>
        <color rgb="FF000000"/>
        <rFont val="Roboto"/>
      </rPr>
      <t xml:space="preserve">Please include any costs related to on-site renewable energy generation and/or battery storage being used to power chargers in this category. </t>
    </r>
    <r>
      <rPr>
        <b/>
        <sz val="9"/>
        <color rgb="FF000000"/>
        <rFont val="Roboto"/>
      </rPr>
      <t xml:space="preserve">Costs being allocated to this category cannot exceed 60% of the total eligible project cost. </t>
    </r>
    <r>
      <rPr>
        <sz val="9"/>
        <color rgb="FF000000"/>
        <rFont val="Roboto"/>
      </rPr>
      <t>This includes any materials and equipment, as well as construction and installation costs. All construction work must be conducted by New Jersey Department of Labor and Workforce Development (DOL) Public Works registered contractors in accordance with NJ prevailing wage and affirmative action requirements.</t>
    </r>
  </si>
  <si>
    <t>Please include the item or scope of work and quantity. 
Example: Equipment costs for 500 kWh battery energy storage system.</t>
  </si>
  <si>
    <t>Manufacturer Website</t>
  </si>
  <si>
    <r>
      <rPr>
        <b/>
        <i/>
        <sz val="11"/>
        <rFont val="Roboto"/>
      </rPr>
      <t>Section 4:</t>
    </r>
    <r>
      <rPr>
        <sz val="11"/>
        <rFont val="Roboto"/>
      </rPr>
      <t xml:space="preserve"> Other</t>
    </r>
  </si>
  <si>
    <r>
      <rPr>
        <b/>
        <sz val="9"/>
        <color rgb="FF000000"/>
        <rFont val="Roboto"/>
      </rPr>
      <t xml:space="preserve">Note: </t>
    </r>
    <r>
      <rPr>
        <sz val="9"/>
        <color rgb="FF000000"/>
        <rFont val="Roboto"/>
      </rPr>
      <t>Please indicate any other expected costs, for example associated site upgrades (signage, bollards, etc.) or make-ready costs. This includes any materials and equipment, as well as construction and installation costs. All construction work must be conducted by New Jersey Department of Labor and Workforce Development (DOL) Public Works registered contractors in accordance with NJ prevailing wage and affirmative action requirements.</t>
    </r>
  </si>
  <si>
    <t xml:space="preserve">Please include the item or scope of work and quantity. 
Example: Installation and materials cost for two signs in front of charging stations. </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</si>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</sst>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22" x14ac:knownFonts="1">
    <font>
      <sz val="11"/>
      <color theme="1"/>
      <name val="Calibri"/>
      <family val="2"/>
      <scheme val="minor"/>
    </font>
    <font>
      <sz val="11"/>
      <color theme="1"/>
      <name val="Calibri"/>
      <family val="2"/>
      <scheme val="minor"/>
    </font>
    <font>
      <sz val="11"/>
      <color theme="1"/>
      <name val="Roboto"/>
    </font>
    <font>
      <b/>
      <sz val="11"/>
      <color theme="1"/>
      <name val="Roboto"/>
    </font>
    <font>
      <b/>
      <sz val="12"/>
      <color theme="1"/>
      <name val="Roboto"/>
    </font>
    <font>
      <u/>
      <sz val="10"/>
      <color theme="1"/>
      <name val="Roboto"/>
    </font>
    <font>
      <sz val="10"/>
      <color theme="1"/>
      <name val="Roboto"/>
    </font>
    <font>
      <b/>
      <sz val="10"/>
      <color theme="1"/>
      <name val="Roboto"/>
    </font>
    <font>
      <b/>
      <i/>
      <sz val="11"/>
      <color theme="1"/>
      <name val="Roboto"/>
    </font>
    <font>
      <sz val="11"/>
      <name val="Roboto"/>
    </font>
    <font>
      <b/>
      <i/>
      <sz val="11"/>
      <name val="Roboto"/>
    </font>
    <font>
      <sz val="10"/>
      <name val="Roboto"/>
    </font>
    <font>
      <b/>
      <sz val="9"/>
      <color theme="1"/>
      <name val="Roboto"/>
    </font>
    <font>
      <sz val="9"/>
      <color theme="1"/>
      <name val="Roboto"/>
    </font>
    <font>
      <b/>
      <sz val="9"/>
      <color rgb="FF000000"/>
      <name val="Roboto"/>
    </font>
    <font>
      <sz val="9"/>
      <color rgb="FF000000"/>
      <name val="Roboto"/>
    </font>
    <font>
      <i/>
      <sz val="12"/>
      <color rgb="FF000000"/>
      <name val="Roboto"/>
    </font>
    <font>
      <b/>
      <i/>
      <sz val="12"/>
      <color rgb="FF000000"/>
      <name val="Roboto"/>
    </font>
    <font>
      <i/>
      <sz val="12"/>
      <color theme="1"/>
      <name val="Roboto"/>
    </font>
    <font>
      <b/>
      <i/>
      <sz val="11"/>
      <color rgb="FF000000"/>
      <name val="Roboto"/>
    </font>
    <font>
      <sz val="11"/>
      <color rgb="FF000000"/>
      <name val="Roboto"/>
    </font>
    <font>
      <i/>
      <sz val="10"/>
      <color rgb="FFFF0000"/>
      <name val="Roboto"/>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s>
  <borders count="30">
    <border>
      <left/>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98">
    <xf numFmtId="0" fontId="0" fillId="0" borderId="0" xfId="0"/>
    <xf numFmtId="0" fontId="2" fillId="4" borderId="0" xfId="0" applyFont="1" applyFill="1"/>
    <xf numFmtId="0" fontId="2" fillId="0" borderId="0" xfId="0" applyFont="1"/>
    <xf numFmtId="0" fontId="2" fillId="4" borderId="0" xfId="0" applyFont="1" applyFill="1" applyAlignment="1">
      <alignment wrapText="1"/>
    </xf>
    <xf numFmtId="0" fontId="6" fillId="0" borderId="0" xfId="0" applyFont="1"/>
    <xf numFmtId="0" fontId="4" fillId="2" borderId="8" xfId="0" applyFont="1" applyFill="1" applyBorder="1"/>
    <xf numFmtId="0" fontId="4" fillId="2" borderId="3" xfId="0" applyFont="1" applyFill="1" applyBorder="1"/>
    <xf numFmtId="0" fontId="5" fillId="2" borderId="8" xfId="0" applyFont="1" applyFill="1" applyBorder="1" applyAlignment="1">
      <alignment horizontal="center" vertical="center" wrapText="1"/>
    </xf>
    <xf numFmtId="0" fontId="2" fillId="4" borderId="15" xfId="0" applyFont="1" applyFill="1" applyBorder="1"/>
    <xf numFmtId="0" fontId="2" fillId="4" borderId="1" xfId="0" applyFont="1" applyFill="1" applyBorder="1"/>
    <xf numFmtId="0" fontId="2" fillId="4" borderId="16" xfId="0" applyFont="1" applyFill="1" applyBorder="1"/>
    <xf numFmtId="0" fontId="2" fillId="4" borderId="20" xfId="0" applyFont="1" applyFill="1" applyBorder="1"/>
    <xf numFmtId="0" fontId="2" fillId="4" borderId="19" xfId="0" applyFont="1" applyFill="1" applyBorder="1"/>
    <xf numFmtId="0" fontId="3" fillId="2" borderId="7" xfId="0" applyFont="1" applyFill="1" applyBorder="1" applyAlignment="1">
      <alignment horizontal="left" vertical="center" wrapText="1"/>
    </xf>
    <xf numFmtId="0" fontId="6" fillId="2" borderId="7" xfId="0" applyFont="1" applyFill="1" applyBorder="1" applyAlignment="1">
      <alignment horizontal="center" wrapText="1"/>
    </xf>
    <xf numFmtId="0" fontId="6" fillId="2" borderId="7" xfId="0" applyFont="1" applyFill="1" applyBorder="1" applyAlignment="1">
      <alignment horizontal="center" vertical="center" wrapText="1"/>
    </xf>
    <xf numFmtId="0" fontId="7" fillId="2" borderId="7" xfId="0" applyFont="1" applyFill="1" applyBorder="1"/>
    <xf numFmtId="0" fontId="6" fillId="2" borderId="7" xfId="0" applyFont="1" applyFill="1" applyBorder="1"/>
    <xf numFmtId="0" fontId="11" fillId="2" borderId="7" xfId="0" applyFont="1" applyFill="1" applyBorder="1" applyAlignment="1">
      <alignment horizontal="left" vertical="top"/>
    </xf>
    <xf numFmtId="0" fontId="6" fillId="5" borderId="7" xfId="0" applyFont="1" applyFill="1" applyBorder="1" applyAlignment="1">
      <alignment horizontal="center" wrapText="1"/>
    </xf>
    <xf numFmtId="0" fontId="7" fillId="5" borderId="7" xfId="0" applyFont="1" applyFill="1" applyBorder="1"/>
    <xf numFmtId="164" fontId="11" fillId="2" borderId="7" xfId="0" applyNumberFormat="1" applyFont="1" applyFill="1" applyBorder="1" applyAlignment="1">
      <alignment horizontal="left" vertical="top"/>
    </xf>
    <xf numFmtId="164" fontId="6" fillId="2" borderId="7" xfId="0" applyNumberFormat="1" applyFont="1" applyFill="1" applyBorder="1" applyAlignment="1">
      <alignment horizontal="left" wrapText="1"/>
    </xf>
    <xf numFmtId="164" fontId="6" fillId="5" borderId="7" xfId="0" applyNumberFormat="1" applyFont="1" applyFill="1" applyBorder="1" applyAlignment="1">
      <alignment horizontal="left" wrapText="1"/>
    </xf>
    <xf numFmtId="164" fontId="6" fillId="2" borderId="7" xfId="0" applyNumberFormat="1" applyFont="1" applyFill="1" applyBorder="1" applyAlignment="1">
      <alignment horizontal="left"/>
    </xf>
    <xf numFmtId="0" fontId="6" fillId="3" borderId="7" xfId="0" applyFont="1" applyFill="1" applyBorder="1" applyAlignment="1" applyProtection="1">
      <alignment horizontal="left" wrapText="1"/>
      <protection locked="0"/>
    </xf>
    <xf numFmtId="0" fontId="6" fillId="3" borderId="7" xfId="0" applyFont="1" applyFill="1" applyBorder="1" applyAlignment="1" applyProtection="1">
      <alignment horizontal="center"/>
      <protection locked="0"/>
    </xf>
    <xf numFmtId="0" fontId="6" fillId="3" borderId="7" xfId="0" applyFont="1" applyFill="1" applyBorder="1" applyAlignment="1" applyProtection="1">
      <alignment horizontal="center" wrapText="1"/>
      <protection locked="0"/>
    </xf>
    <xf numFmtId="0" fontId="11" fillId="3" borderId="7"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protection locked="0"/>
    </xf>
    <xf numFmtId="0" fontId="6" fillId="3" borderId="13" xfId="0" applyFont="1" applyFill="1" applyBorder="1" applyAlignment="1" applyProtection="1">
      <alignment horizontal="left" vertical="center" wrapText="1"/>
      <protection locked="0"/>
    </xf>
    <xf numFmtId="0" fontId="6" fillId="3" borderId="14"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164" fontId="6" fillId="3" borderId="7" xfId="0" applyNumberFormat="1" applyFont="1" applyFill="1" applyBorder="1" applyAlignment="1" applyProtection="1">
      <alignment horizontal="center" wrapText="1"/>
      <protection locked="0"/>
    </xf>
    <xf numFmtId="164" fontId="6" fillId="3" borderId="7" xfId="0" applyNumberFormat="1" applyFont="1" applyFill="1" applyBorder="1" applyAlignment="1" applyProtection="1">
      <alignment horizontal="center"/>
      <protection locked="0"/>
    </xf>
    <xf numFmtId="164" fontId="11" fillId="3" borderId="7" xfId="0" applyNumberFormat="1" applyFont="1" applyFill="1" applyBorder="1" applyAlignment="1" applyProtection="1">
      <alignment horizontal="left" vertical="top"/>
      <protection locked="0"/>
    </xf>
    <xf numFmtId="164" fontId="6" fillId="5" borderId="7" xfId="0" applyNumberFormat="1" applyFont="1" applyFill="1" applyBorder="1" applyAlignment="1">
      <alignment horizontal="left"/>
    </xf>
    <xf numFmtId="0" fontId="6" fillId="3" borderId="7" xfId="0" applyFont="1" applyFill="1" applyBorder="1" applyAlignment="1" applyProtection="1">
      <alignment horizontal="left"/>
      <protection locked="0"/>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7" xfId="0" applyFont="1" applyFill="1" applyBorder="1" applyAlignment="1" applyProtection="1">
      <alignment horizontal="left" vertical="center" wrapText="1"/>
      <protection locked="0"/>
    </xf>
    <xf numFmtId="164" fontId="6" fillId="5" borderId="7" xfId="1" applyNumberFormat="1" applyFont="1" applyFill="1" applyBorder="1" applyAlignment="1" applyProtection="1">
      <alignment horizontal="left" wrapText="1"/>
    </xf>
    <xf numFmtId="164" fontId="6" fillId="2" borderId="7" xfId="0" applyNumberFormat="1" applyFont="1" applyFill="1" applyBorder="1"/>
    <xf numFmtId="164" fontId="6" fillId="5" borderId="7" xfId="0" applyNumberFormat="1" applyFont="1" applyFill="1" applyBorder="1"/>
    <xf numFmtId="0" fontId="21" fillId="6" borderId="7" xfId="0" applyFont="1" applyFill="1" applyBorder="1" applyAlignment="1">
      <alignment horizontal="left" vertical="center" wrapText="1"/>
    </xf>
    <xf numFmtId="6" fontId="21" fillId="6" borderId="7" xfId="0" applyNumberFormat="1" applyFont="1" applyFill="1" applyBorder="1" applyAlignment="1">
      <alignment horizontal="left" vertical="center" wrapText="1"/>
    </xf>
    <xf numFmtId="0" fontId="6" fillId="6" borderId="0" xfId="0" applyFont="1" applyFill="1"/>
    <xf numFmtId="0" fontId="2" fillId="2" borderId="7" xfId="0" applyFont="1" applyFill="1" applyBorder="1" applyAlignment="1">
      <alignment horizontal="center" vertical="center"/>
    </xf>
    <xf numFmtId="0" fontId="14" fillId="4" borderId="7"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6" fillId="4" borderId="7" xfId="0" applyFont="1" applyFill="1" applyBorder="1" applyAlignment="1">
      <alignment horizontal="center"/>
    </xf>
    <xf numFmtId="164" fontId="6" fillId="5" borderId="7" xfId="0" applyNumberFormat="1" applyFont="1" applyFill="1" applyBorder="1" applyAlignment="1">
      <alignment horizontal="left"/>
    </xf>
    <xf numFmtId="164" fontId="6" fillId="5" borderId="2" xfId="0" applyNumberFormat="1" applyFont="1" applyFill="1" applyBorder="1" applyAlignment="1">
      <alignment horizontal="left"/>
    </xf>
    <xf numFmtId="164" fontId="6" fillId="5" borderId="17" xfId="0" applyNumberFormat="1" applyFont="1" applyFill="1" applyBorder="1" applyAlignment="1">
      <alignment horizontal="left"/>
    </xf>
    <xf numFmtId="0" fontId="6" fillId="5" borderId="17" xfId="0" applyFont="1" applyFill="1" applyBorder="1" applyAlignment="1">
      <alignment horizontal="left"/>
    </xf>
    <xf numFmtId="0" fontId="6" fillId="5" borderId="18" xfId="0" applyFont="1" applyFill="1" applyBorder="1" applyAlignment="1">
      <alignment horizontal="left"/>
    </xf>
    <xf numFmtId="0" fontId="12" fillId="4" borderId="7" xfId="0" applyFont="1" applyFill="1" applyBorder="1" applyAlignment="1">
      <alignment horizontal="left" vertical="center" wrapText="1"/>
    </xf>
    <xf numFmtId="0" fontId="20" fillId="2" borderId="7" xfId="0" applyFont="1" applyFill="1" applyBorder="1" applyAlignment="1">
      <alignment horizontal="center" vertical="center"/>
    </xf>
    <xf numFmtId="0" fontId="9" fillId="2" borderId="7" xfId="0" applyFont="1" applyFill="1" applyBorder="1" applyAlignment="1">
      <alignment horizontal="center" vertical="center"/>
    </xf>
    <xf numFmtId="0" fontId="15" fillId="4" borderId="7" xfId="0" applyFont="1" applyFill="1" applyBorder="1" applyAlignment="1">
      <alignment horizontal="left" vertical="center" wrapText="1"/>
    </xf>
    <xf numFmtId="0" fontId="13" fillId="4" borderId="7" xfId="0" applyFont="1" applyFill="1" applyBorder="1" applyAlignment="1">
      <alignment horizontal="left" vertical="center"/>
    </xf>
    <xf numFmtId="0" fontId="11" fillId="4" borderId="7" xfId="0" applyFont="1" applyFill="1" applyBorder="1" applyAlignment="1">
      <alignment horizontal="center" vertical="top"/>
    </xf>
    <xf numFmtId="164" fontId="6" fillId="5" borderId="18" xfId="0" applyNumberFormat="1" applyFont="1" applyFill="1" applyBorder="1" applyAlignment="1">
      <alignment horizontal="left"/>
    </xf>
    <xf numFmtId="0" fontId="16" fillId="5" borderId="27" xfId="0" applyFont="1" applyFill="1" applyBorder="1" applyAlignment="1">
      <alignment horizontal="left" vertical="center" wrapText="1"/>
    </xf>
    <xf numFmtId="0" fontId="18" fillId="5" borderId="28" xfId="0" applyFont="1" applyFill="1" applyBorder="1" applyAlignment="1">
      <alignment horizontal="left" vertical="center" wrapText="1"/>
    </xf>
    <xf numFmtId="0" fontId="18" fillId="5" borderId="29" xfId="0" applyFont="1" applyFill="1" applyBorder="1" applyAlignment="1">
      <alignment horizontal="left" vertical="center" wrapText="1"/>
    </xf>
    <xf numFmtId="0" fontId="6" fillId="5" borderId="7" xfId="0" applyFont="1" applyFill="1" applyBorder="1" applyAlignment="1">
      <alignment horizontal="left"/>
    </xf>
    <xf numFmtId="0" fontId="6" fillId="3" borderId="7" xfId="0" applyFont="1" applyFill="1" applyBorder="1" applyAlignment="1" applyProtection="1">
      <alignment horizontal="left"/>
      <protection locked="0"/>
    </xf>
    <xf numFmtId="164" fontId="6" fillId="3" borderId="7" xfId="0" applyNumberFormat="1" applyFont="1" applyFill="1" applyBorder="1" applyAlignment="1" applyProtection="1">
      <alignment horizontal="left"/>
      <protection locked="0"/>
    </xf>
    <xf numFmtId="0" fontId="6" fillId="5" borderId="2" xfId="0" applyFont="1" applyFill="1" applyBorder="1" applyAlignment="1">
      <alignment horizontal="left"/>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2" xfId="0" applyFont="1" applyFill="1" applyBorder="1" applyAlignment="1">
      <alignment horizontal="center" vertical="center"/>
    </xf>
    <xf numFmtId="0" fontId="15" fillId="4" borderId="6"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2" fillId="4" borderId="25" xfId="0" applyFont="1" applyFill="1" applyBorder="1" applyAlignment="1">
      <alignment horizontal="center"/>
    </xf>
    <xf numFmtId="0" fontId="2" fillId="4" borderId="26" xfId="0" applyFont="1" applyFill="1" applyBorder="1" applyAlignment="1">
      <alignment horizontal="center"/>
    </xf>
    <xf numFmtId="0" fontId="6" fillId="3" borderId="2" xfId="0" applyFont="1" applyFill="1" applyBorder="1" applyAlignment="1" applyProtection="1">
      <alignment horizontal="left" vertical="center" wrapText="1"/>
      <protection locked="0"/>
    </xf>
    <xf numFmtId="0" fontId="6" fillId="3" borderId="17" xfId="0" applyFont="1" applyFill="1" applyBorder="1" applyAlignment="1" applyProtection="1">
      <alignment horizontal="left" vertical="center" wrapText="1"/>
      <protection locked="0"/>
    </xf>
    <xf numFmtId="0" fontId="6" fillId="3" borderId="21"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wrapText="1"/>
      <protection locked="0"/>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6" fillId="3" borderId="7" xfId="0"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center" wrapText="1"/>
      <protection locked="0"/>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7" fillId="2" borderId="7"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4326-48E5-4DC8-A375-13F402DA02FC}">
  <dimension ref="A1:A10"/>
  <sheetViews>
    <sheetView workbookViewId="0">
      <selection activeCell="D14" sqref="D14"/>
    </sheetView>
  </sheetViews>
  <sheetFormatPr defaultRowHeight="14.5" x14ac:dyDescent="0.35"/>
  <cols>
    <col min="1" max="1" width="21.81640625" customWidth="1"/>
  </cols>
  <sheetData>
    <row r="1" spans="1:1" x14ac:dyDescent="0.35">
      <c r="A1" t="s">
        <v>0</v>
      </c>
    </row>
    <row r="2" spans="1:1" x14ac:dyDescent="0.35">
      <c r="A2" t="s">
        <v>1</v>
      </c>
    </row>
    <row r="4" spans="1:1" x14ac:dyDescent="0.35">
      <c r="A4">
        <v>0</v>
      </c>
    </row>
    <row r="5" spans="1:1" x14ac:dyDescent="0.35">
      <c r="A5">
        <v>1</v>
      </c>
    </row>
    <row r="6" spans="1:1" x14ac:dyDescent="0.35">
      <c r="A6">
        <v>2</v>
      </c>
    </row>
    <row r="9" spans="1:1" x14ac:dyDescent="0.35">
      <c r="A9" t="s">
        <v>2</v>
      </c>
    </row>
    <row r="10" spans="1:1" x14ac:dyDescent="0.35">
      <c r="A10" t="s">
        <v>3</v>
      </c>
    </row>
  </sheetData>
  <sheetProtection algorithmName="SHA-512" hashValue="jGEfgcTmjsOMVByjRHITiMVgHIrZWJmQB7EIVqwLY9PFlc0bw0UjOfppfwIiTpKGmHz/OMSDNIJZOe0Qx+fKbw==" saltValue="2QsaKipGaLUqUpJvxoLHx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2C2F2-2B16-4922-90DE-0163F9DD33AA}">
  <dimension ref="A1:G29"/>
  <sheetViews>
    <sheetView tabSelected="1" workbookViewId="0">
      <selection activeCell="I14" sqref="I14"/>
    </sheetView>
  </sheetViews>
  <sheetFormatPr defaultColWidth="9.1796875" defaultRowHeight="14.5" x14ac:dyDescent="0.35"/>
  <cols>
    <col min="1" max="1" width="25.1796875" style="2" customWidth="1"/>
    <col min="2" max="2" width="27.26953125" style="2" customWidth="1"/>
    <col min="3" max="3" width="11" style="2" customWidth="1"/>
    <col min="4" max="4" width="16.7265625" style="2" customWidth="1"/>
    <col min="5" max="5" width="22.54296875" style="2" customWidth="1"/>
    <col min="6" max="6" width="23.54296875" style="2" customWidth="1"/>
    <col min="7" max="7" width="20.7265625" style="2" customWidth="1"/>
    <col min="8" max="16384" width="9.1796875" style="2"/>
  </cols>
  <sheetData>
    <row r="1" spans="1:7" ht="40.5" customHeight="1" x14ac:dyDescent="0.35">
      <c r="A1" s="65" t="s">
        <v>4</v>
      </c>
      <c r="B1" s="66"/>
      <c r="C1" s="66"/>
      <c r="D1" s="66"/>
      <c r="E1" s="66"/>
      <c r="F1" s="66"/>
      <c r="G1" s="67"/>
    </row>
    <row r="2" spans="1:7" x14ac:dyDescent="0.35">
      <c r="A2" s="78"/>
      <c r="B2" s="78"/>
      <c r="C2" s="78"/>
      <c r="D2" s="78"/>
      <c r="E2" s="78"/>
      <c r="F2" s="78"/>
      <c r="G2" s="79"/>
    </row>
    <row r="3" spans="1:7" ht="15.5" x14ac:dyDescent="0.35">
      <c r="A3" s="5" t="s">
        <v>5</v>
      </c>
      <c r="B3" s="88"/>
      <c r="C3" s="88"/>
      <c r="D3" s="88"/>
      <c r="E3" s="88"/>
      <c r="F3" s="88"/>
      <c r="G3" s="89"/>
    </row>
    <row r="4" spans="1:7" ht="16" thickBot="1" x14ac:dyDescent="0.4">
      <c r="A4" s="6" t="s">
        <v>6</v>
      </c>
      <c r="B4" s="90"/>
      <c r="C4" s="90"/>
      <c r="D4" s="90"/>
      <c r="E4" s="90"/>
      <c r="F4" s="90"/>
      <c r="G4" s="91"/>
    </row>
    <row r="5" spans="1:7" ht="15" thickBot="1" x14ac:dyDescent="0.4">
      <c r="A5" s="1"/>
      <c r="B5" s="1"/>
      <c r="C5" s="1"/>
      <c r="D5" s="1"/>
      <c r="E5" s="1"/>
      <c r="F5" s="1"/>
      <c r="G5" s="8"/>
    </row>
    <row r="6" spans="1:7" ht="21.75" customHeight="1" x14ac:dyDescent="0.35">
      <c r="A6" s="72" t="s">
        <v>7</v>
      </c>
      <c r="B6" s="73"/>
      <c r="C6" s="73"/>
      <c r="D6" s="73"/>
      <c r="E6" s="73"/>
      <c r="F6" s="73"/>
      <c r="G6" s="74"/>
    </row>
    <row r="7" spans="1:7" ht="34.5" customHeight="1" x14ac:dyDescent="0.35">
      <c r="A7" s="75" t="s">
        <v>8</v>
      </c>
      <c r="B7" s="76"/>
      <c r="C7" s="76"/>
      <c r="D7" s="76"/>
      <c r="E7" s="76"/>
      <c r="F7" s="76"/>
      <c r="G7" s="77"/>
    </row>
    <row r="8" spans="1:7" ht="45" customHeight="1" x14ac:dyDescent="0.35">
      <c r="A8" s="7" t="s">
        <v>9</v>
      </c>
      <c r="B8" s="40" t="s">
        <v>10</v>
      </c>
      <c r="C8" s="40" t="s">
        <v>11</v>
      </c>
      <c r="D8" s="40" t="s">
        <v>12</v>
      </c>
      <c r="E8" s="40" t="s">
        <v>13</v>
      </c>
      <c r="F8" s="40" t="s">
        <v>14</v>
      </c>
      <c r="G8" s="41" t="s">
        <v>15</v>
      </c>
    </row>
    <row r="9" spans="1:7" x14ac:dyDescent="0.35">
      <c r="A9" s="30"/>
      <c r="B9" s="42"/>
      <c r="C9" s="42"/>
      <c r="D9" s="42"/>
      <c r="E9" s="42"/>
      <c r="F9" s="42"/>
      <c r="G9" s="31"/>
    </row>
    <row r="10" spans="1:7" x14ac:dyDescent="0.35">
      <c r="A10" s="30"/>
      <c r="B10" s="42"/>
      <c r="C10" s="42"/>
      <c r="D10" s="42"/>
      <c r="E10" s="42"/>
      <c r="F10" s="42"/>
      <c r="G10" s="31"/>
    </row>
    <row r="11" spans="1:7" x14ac:dyDescent="0.35">
      <c r="A11" s="30"/>
      <c r="B11" s="42"/>
      <c r="C11" s="42"/>
      <c r="D11" s="42"/>
      <c r="E11" s="42"/>
      <c r="F11" s="42"/>
      <c r="G11" s="31"/>
    </row>
    <row r="12" spans="1:7" x14ac:dyDescent="0.35">
      <c r="A12" s="30"/>
      <c r="B12" s="42"/>
      <c r="C12" s="42"/>
      <c r="D12" s="42"/>
      <c r="E12" s="42"/>
      <c r="F12" s="42"/>
      <c r="G12" s="31"/>
    </row>
    <row r="13" spans="1:7" x14ac:dyDescent="0.35">
      <c r="A13" s="30"/>
      <c r="B13" s="42"/>
      <c r="C13" s="42"/>
      <c r="D13" s="42"/>
      <c r="E13" s="42"/>
      <c r="F13" s="42"/>
      <c r="G13" s="31"/>
    </row>
    <row r="14" spans="1:7" x14ac:dyDescent="0.35">
      <c r="A14" s="32"/>
      <c r="B14" s="33"/>
      <c r="C14" s="33"/>
      <c r="D14" s="33"/>
      <c r="E14" s="33"/>
      <c r="F14" s="33"/>
      <c r="G14" s="34"/>
    </row>
    <row r="15" spans="1:7" x14ac:dyDescent="0.35">
      <c r="A15" s="1"/>
      <c r="B15" s="1"/>
      <c r="C15" s="1"/>
      <c r="D15" s="1"/>
      <c r="E15" s="1"/>
      <c r="F15" s="1"/>
      <c r="G15" s="9"/>
    </row>
    <row r="16" spans="1:7" ht="66.75" customHeight="1" x14ac:dyDescent="0.35">
      <c r="A16" s="97" t="s">
        <v>16</v>
      </c>
      <c r="B16" s="97"/>
      <c r="C16" s="92"/>
      <c r="D16" s="92"/>
      <c r="E16" s="92"/>
      <c r="F16" s="92"/>
      <c r="G16" s="92"/>
    </row>
    <row r="17" spans="1:7" x14ac:dyDescent="0.35">
      <c r="A17" s="1"/>
      <c r="B17" s="1"/>
      <c r="C17" s="1"/>
      <c r="D17" s="1"/>
      <c r="E17" s="1"/>
      <c r="F17" s="1"/>
      <c r="G17" s="10"/>
    </row>
    <row r="18" spans="1:7" ht="68.25" customHeight="1" x14ac:dyDescent="0.35">
      <c r="A18" s="97" t="s">
        <v>17</v>
      </c>
      <c r="B18" s="97"/>
      <c r="C18" s="80"/>
      <c r="D18" s="81"/>
      <c r="E18" s="81"/>
      <c r="F18" s="81"/>
      <c r="G18" s="93"/>
    </row>
    <row r="19" spans="1:7" x14ac:dyDescent="0.35">
      <c r="A19" s="3"/>
      <c r="B19" s="1"/>
      <c r="C19" s="1"/>
      <c r="D19" s="1"/>
      <c r="E19" s="1"/>
      <c r="F19" s="1"/>
      <c r="G19" s="10"/>
    </row>
    <row r="20" spans="1:7" ht="68.25" customHeight="1" x14ac:dyDescent="0.35">
      <c r="A20" s="97" t="s">
        <v>18</v>
      </c>
      <c r="B20" s="97"/>
      <c r="C20" s="80"/>
      <c r="D20" s="81"/>
      <c r="E20" s="81"/>
      <c r="F20" s="81"/>
      <c r="G20" s="93"/>
    </row>
    <row r="21" spans="1:7" x14ac:dyDescent="0.35">
      <c r="A21" s="3"/>
      <c r="B21" s="1"/>
      <c r="C21" s="1"/>
      <c r="D21" s="1"/>
      <c r="E21" s="1"/>
      <c r="F21" s="1"/>
      <c r="G21" s="10"/>
    </row>
    <row r="22" spans="1:7" ht="100.5" customHeight="1" x14ac:dyDescent="0.35">
      <c r="A22" s="97" t="s">
        <v>19</v>
      </c>
      <c r="B22" s="97"/>
      <c r="C22" s="80"/>
      <c r="D22" s="81"/>
      <c r="E22" s="81"/>
      <c r="F22" s="81"/>
      <c r="G22" s="93"/>
    </row>
    <row r="23" spans="1:7" ht="15" thickBot="1" x14ac:dyDescent="0.4">
      <c r="A23" s="3"/>
      <c r="B23" s="1"/>
      <c r="C23" s="1"/>
      <c r="D23" s="1"/>
      <c r="E23" s="1"/>
      <c r="F23" s="1"/>
      <c r="G23" s="10"/>
    </row>
    <row r="24" spans="1:7" ht="20.25" customHeight="1" thickBot="1" x14ac:dyDescent="0.4">
      <c r="A24" s="94" t="s">
        <v>20</v>
      </c>
      <c r="B24" s="95"/>
      <c r="C24" s="95"/>
      <c r="D24" s="95"/>
      <c r="E24" s="95"/>
      <c r="F24" s="95"/>
      <c r="G24" s="96"/>
    </row>
    <row r="25" spans="1:7" ht="15" thickBot="1" x14ac:dyDescent="0.4">
      <c r="A25" s="3"/>
      <c r="B25" s="1"/>
      <c r="C25" s="1"/>
      <c r="D25" s="1"/>
      <c r="E25" s="1"/>
      <c r="F25" s="1"/>
      <c r="G25" s="10"/>
    </row>
    <row r="26" spans="1:7" ht="44.25" customHeight="1" x14ac:dyDescent="0.35">
      <c r="A26" s="7" t="s">
        <v>21</v>
      </c>
      <c r="B26" s="40" t="s">
        <v>22</v>
      </c>
      <c r="C26" s="86" t="s">
        <v>23</v>
      </c>
      <c r="D26" s="86"/>
      <c r="E26" s="86"/>
      <c r="F26" s="86"/>
      <c r="G26" s="87"/>
    </row>
    <row r="27" spans="1:7" x14ac:dyDescent="0.35">
      <c r="A27" s="30"/>
      <c r="B27" s="42"/>
      <c r="C27" s="80"/>
      <c r="D27" s="81"/>
      <c r="E27" s="81"/>
      <c r="F27" s="81"/>
      <c r="G27" s="82"/>
    </row>
    <row r="28" spans="1:7" x14ac:dyDescent="0.35">
      <c r="A28" s="32"/>
      <c r="B28" s="33"/>
      <c r="C28" s="83"/>
      <c r="D28" s="84"/>
      <c r="E28" s="84"/>
      <c r="F28" s="84"/>
      <c r="G28" s="85"/>
    </row>
    <row r="29" spans="1:7" x14ac:dyDescent="0.35">
      <c r="A29" s="11"/>
      <c r="B29" s="11"/>
      <c r="C29" s="11"/>
      <c r="D29" s="11"/>
      <c r="E29" s="11"/>
      <c r="F29" s="11"/>
      <c r="G29" s="12"/>
    </row>
  </sheetData>
  <sheetProtection algorithmName="SHA-512" hashValue="yQl7BTlrnlTQ3ganODxI9pAXn2kX5ZVkjw9GLUywEyuQRqyIqRNO3B89DcV3bdF9LXsHrmyyjebDwGTZ0tBYQQ==" saltValue="56SWadsmEsx2Rb4Ud/YfsQ==" spinCount="100000" sheet="1" objects="1" scenarios="1"/>
  <mergeCells count="18">
    <mergeCell ref="C28:G28"/>
    <mergeCell ref="C26:G26"/>
    <mergeCell ref="B3:G3"/>
    <mergeCell ref="B4:G4"/>
    <mergeCell ref="C16:G16"/>
    <mergeCell ref="C18:G18"/>
    <mergeCell ref="C20:G20"/>
    <mergeCell ref="C22:G22"/>
    <mergeCell ref="A24:G24"/>
    <mergeCell ref="A16:B16"/>
    <mergeCell ref="A18:B18"/>
    <mergeCell ref="A20:B20"/>
    <mergeCell ref="A22:B22"/>
    <mergeCell ref="A6:G6"/>
    <mergeCell ref="A7:G7"/>
    <mergeCell ref="A1:G1"/>
    <mergeCell ref="A2:G2"/>
    <mergeCell ref="C27:G27"/>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Charger Type" prompt="Select from dropdown" xr:uid="{9BFCFE86-816C-4065-B98C-AEF7A87D0ADE}">
          <x14:formula1>
            <xm:f>'Data Validation'!$A$1:$A$2</xm:f>
          </x14:formula1>
          <xm:sqref>A9:A14</xm:sqref>
        </x14:dataValidation>
        <x14:dataValidation type="list" allowBlank="1" showInputMessage="1" showErrorMessage="1" promptTitle="Select from dropdown" xr:uid="{AC9BFFB6-6DAC-4CF9-A131-695FC5BF9659}">
          <x14:formula1>
            <xm:f>'Data Validation'!$A$9:$A$10</xm:f>
          </x14:formula1>
          <xm:sqref>G9:G14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26B18-2A32-49A7-8514-8091EBBB622F}">
  <dimension ref="A1:G76"/>
  <sheetViews>
    <sheetView topLeftCell="A26" workbookViewId="0">
      <selection activeCell="B9" sqref="B9:G9"/>
    </sheetView>
  </sheetViews>
  <sheetFormatPr defaultColWidth="9.1796875" defaultRowHeight="12.75" customHeight="1" x14ac:dyDescent="0.3"/>
  <cols>
    <col min="1" max="1" width="53.26953125" style="4" customWidth="1"/>
    <col min="2" max="4" width="18.453125" style="4" customWidth="1"/>
    <col min="5" max="5" width="17.54296875" style="4" customWidth="1"/>
    <col min="6" max="6" width="17.81640625" style="4" customWidth="1"/>
    <col min="7" max="7" width="20" style="4" customWidth="1"/>
    <col min="8" max="16384" width="9.1796875" style="4"/>
  </cols>
  <sheetData>
    <row r="1" spans="1:7" ht="69" customHeight="1" x14ac:dyDescent="0.3">
      <c r="A1" s="65" t="s">
        <v>24</v>
      </c>
      <c r="B1" s="66"/>
      <c r="C1" s="66"/>
      <c r="D1" s="66"/>
      <c r="E1" s="66"/>
      <c r="F1" s="66"/>
      <c r="G1" s="67"/>
    </row>
    <row r="2" spans="1:7" ht="14.5" x14ac:dyDescent="0.3">
      <c r="A2" s="13" t="s">
        <v>25</v>
      </c>
      <c r="B2" s="53">
        <f>E75</f>
        <v>0</v>
      </c>
      <c r="C2" s="53"/>
      <c r="D2" s="53"/>
      <c r="E2" s="68"/>
      <c r="F2" s="68"/>
      <c r="G2" s="68"/>
    </row>
    <row r="3" spans="1:7" ht="29" x14ac:dyDescent="0.3">
      <c r="A3" s="13" t="s">
        <v>26</v>
      </c>
      <c r="B3" s="53" t="str">
        <f>IF(B2&gt;0, IF(((F75 + B10)/B2) &lt; 0.9, F75, (B2*0.9 - B10)), "$-")</f>
        <v>$-</v>
      </c>
      <c r="C3" s="53"/>
      <c r="D3" s="53"/>
      <c r="E3" s="53"/>
      <c r="F3" s="53"/>
      <c r="G3" s="53"/>
    </row>
    <row r="4" spans="1:7" ht="29" x14ac:dyDescent="0.3">
      <c r="A4" s="13" t="s">
        <v>27</v>
      </c>
      <c r="B4" s="54" t="str">
        <f>IF(B2&gt;0,(B2-B3), "$-")</f>
        <v>$-</v>
      </c>
      <c r="C4" s="55"/>
      <c r="D4" s="55"/>
      <c r="E4" s="56"/>
      <c r="F4" s="56"/>
      <c r="G4" s="57"/>
    </row>
    <row r="5" spans="1:7" ht="15" customHeight="1" x14ac:dyDescent="0.3">
      <c r="A5" s="13" t="s">
        <v>28</v>
      </c>
      <c r="B5" s="54" t="str">
        <f>IF(B2,(B2*(0.15)),"$-")</f>
        <v>$-</v>
      </c>
      <c r="C5" s="55"/>
      <c r="D5" s="55"/>
      <c r="E5" s="56"/>
      <c r="F5" s="56"/>
      <c r="G5" s="57"/>
    </row>
    <row r="6" spans="1:7" ht="15" customHeight="1" x14ac:dyDescent="0.3">
      <c r="A6" s="13" t="s">
        <v>29</v>
      </c>
      <c r="B6" s="54">
        <f>B2*0.15</f>
        <v>0</v>
      </c>
      <c r="C6" s="55"/>
      <c r="D6" s="55"/>
      <c r="E6" s="55"/>
      <c r="F6" s="55"/>
      <c r="G6" s="64"/>
    </row>
    <row r="7" spans="1:7" ht="29.25" customHeight="1" x14ac:dyDescent="0.3">
      <c r="A7" s="13" t="s">
        <v>30</v>
      </c>
      <c r="B7" s="54">
        <f>B2*0.6</f>
        <v>0</v>
      </c>
      <c r="C7" s="55"/>
      <c r="D7" s="55"/>
      <c r="E7" s="55"/>
      <c r="F7" s="55"/>
      <c r="G7" s="64"/>
    </row>
    <row r="8" spans="1:7" ht="47.25" customHeight="1" x14ac:dyDescent="0.3">
      <c r="A8" s="13" t="s">
        <v>31</v>
      </c>
      <c r="B8" s="69">
        <v>0</v>
      </c>
      <c r="C8" s="69"/>
      <c r="D8" s="69"/>
      <c r="E8" s="69"/>
      <c r="F8" s="69"/>
      <c r="G8" s="69"/>
    </row>
    <row r="9" spans="1:7" ht="18.649999999999999" customHeight="1" x14ac:dyDescent="0.3">
      <c r="A9" s="13" t="s">
        <v>32</v>
      </c>
      <c r="B9" s="71" t="str">
        <f>IF(B8=0,"0%",(IF(B8=1,"5%","10%")))</f>
        <v>0%</v>
      </c>
      <c r="C9" s="56"/>
      <c r="D9" s="56"/>
      <c r="E9" s="56"/>
      <c r="F9" s="56"/>
      <c r="G9" s="57"/>
    </row>
    <row r="10" spans="1:7" ht="15.75" customHeight="1" x14ac:dyDescent="0.3">
      <c r="A10" s="13" t="s">
        <v>33</v>
      </c>
      <c r="B10" s="70"/>
      <c r="C10" s="70"/>
      <c r="D10" s="70"/>
      <c r="E10" s="70"/>
      <c r="F10" s="70"/>
      <c r="G10" s="70"/>
    </row>
    <row r="11" spans="1:7" ht="13" x14ac:dyDescent="0.3">
      <c r="A11" s="52"/>
      <c r="B11" s="52"/>
      <c r="C11" s="52"/>
      <c r="D11" s="52"/>
      <c r="E11" s="52"/>
      <c r="F11" s="52"/>
      <c r="G11" s="52"/>
    </row>
    <row r="12" spans="1:7" ht="23.25" customHeight="1" x14ac:dyDescent="0.3">
      <c r="A12" s="49" t="s">
        <v>34</v>
      </c>
      <c r="B12" s="49"/>
      <c r="C12" s="49"/>
      <c r="D12" s="49"/>
      <c r="E12" s="49"/>
      <c r="F12" s="49"/>
      <c r="G12" s="49"/>
    </row>
    <row r="13" spans="1:7" ht="146.25" customHeight="1" x14ac:dyDescent="0.3">
      <c r="A13" s="50" t="s">
        <v>35</v>
      </c>
      <c r="B13" s="51"/>
      <c r="C13" s="51"/>
      <c r="D13" s="51"/>
      <c r="E13" s="51"/>
      <c r="F13" s="51"/>
      <c r="G13" s="51"/>
    </row>
    <row r="14" spans="1:7" ht="26" x14ac:dyDescent="0.3">
      <c r="A14" s="15" t="s">
        <v>36</v>
      </c>
      <c r="B14" s="15" t="s">
        <v>37</v>
      </c>
      <c r="C14" s="15" t="s">
        <v>38</v>
      </c>
      <c r="D14" s="15" t="s">
        <v>39</v>
      </c>
      <c r="E14" s="15" t="s">
        <v>40</v>
      </c>
      <c r="F14" s="15" t="s">
        <v>41</v>
      </c>
      <c r="G14" s="15" t="s">
        <v>42</v>
      </c>
    </row>
    <row r="15" spans="1:7" ht="26" x14ac:dyDescent="0.3">
      <c r="A15" s="46" t="s">
        <v>43</v>
      </c>
      <c r="B15" s="46" t="s">
        <v>44</v>
      </c>
      <c r="C15" s="47">
        <v>250000</v>
      </c>
      <c r="D15" s="47">
        <v>0</v>
      </c>
      <c r="E15" s="47">
        <v>250000</v>
      </c>
      <c r="F15" s="47">
        <v>125000</v>
      </c>
      <c r="G15" s="47">
        <v>125000</v>
      </c>
    </row>
    <row r="16" spans="1:7" ht="13" x14ac:dyDescent="0.3">
      <c r="A16" s="25"/>
      <c r="B16" s="26"/>
      <c r="C16" s="36"/>
      <c r="D16" s="36"/>
      <c r="E16" s="38">
        <f>C16+D16</f>
        <v>0</v>
      </c>
      <c r="F16" s="38" t="str">
        <f>IF(E16,E16*(0.5 + (0.05*$B$8)),"$-")</f>
        <v>$-</v>
      </c>
      <c r="G16" s="38" t="str">
        <f>IF(E16,(E16-F16),"$-")</f>
        <v>$-</v>
      </c>
    </row>
    <row r="17" spans="1:7" ht="13" x14ac:dyDescent="0.3">
      <c r="A17" s="25"/>
      <c r="B17" s="26"/>
      <c r="C17" s="36"/>
      <c r="D17" s="36"/>
      <c r="E17" s="38">
        <f>C17+D17</f>
        <v>0</v>
      </c>
      <c r="F17" s="38" t="str">
        <f t="shared" ref="F17:F25" si="0">IF(E17,E17*(0.5 + (0.05*$B$8)),"$-")</f>
        <v>$-</v>
      </c>
      <c r="G17" s="38" t="str">
        <f t="shared" ref="G17:G25" si="1">IF(E17,(E17-F17),"$-")</f>
        <v>$-</v>
      </c>
    </row>
    <row r="18" spans="1:7" ht="13" x14ac:dyDescent="0.3">
      <c r="A18" s="25"/>
      <c r="B18" s="26"/>
      <c r="C18" s="36"/>
      <c r="D18" s="36"/>
      <c r="E18" s="38">
        <f>C18+D18</f>
        <v>0</v>
      </c>
      <c r="F18" s="38" t="str">
        <f t="shared" si="0"/>
        <v>$-</v>
      </c>
      <c r="G18" s="38" t="str">
        <f t="shared" si="1"/>
        <v>$-</v>
      </c>
    </row>
    <row r="19" spans="1:7" ht="13" x14ac:dyDescent="0.3">
      <c r="A19" s="25"/>
      <c r="B19" s="26"/>
      <c r="C19" s="36"/>
      <c r="D19" s="36"/>
      <c r="E19" s="38">
        <f t="shared" ref="E19:E25" si="2">C19+D19</f>
        <v>0</v>
      </c>
      <c r="F19" s="38" t="str">
        <f t="shared" si="0"/>
        <v>$-</v>
      </c>
      <c r="G19" s="38" t="str">
        <f t="shared" si="1"/>
        <v>$-</v>
      </c>
    </row>
    <row r="20" spans="1:7" ht="13" x14ac:dyDescent="0.3">
      <c r="A20" s="25"/>
      <c r="B20" s="26"/>
      <c r="C20" s="36"/>
      <c r="D20" s="36"/>
      <c r="E20" s="38">
        <f t="shared" si="2"/>
        <v>0</v>
      </c>
      <c r="F20" s="38" t="str">
        <f t="shared" si="0"/>
        <v>$-</v>
      </c>
      <c r="G20" s="38" t="str">
        <f t="shared" si="1"/>
        <v>$-</v>
      </c>
    </row>
    <row r="21" spans="1:7" ht="13" x14ac:dyDescent="0.3">
      <c r="A21" s="25"/>
      <c r="B21" s="26"/>
      <c r="C21" s="36"/>
      <c r="D21" s="36"/>
      <c r="E21" s="38">
        <f>C21+D21</f>
        <v>0</v>
      </c>
      <c r="F21" s="38" t="str">
        <f t="shared" si="0"/>
        <v>$-</v>
      </c>
      <c r="G21" s="38" t="str">
        <f t="shared" si="1"/>
        <v>$-</v>
      </c>
    </row>
    <row r="22" spans="1:7" ht="13" x14ac:dyDescent="0.3">
      <c r="A22" s="25"/>
      <c r="B22" s="26"/>
      <c r="C22" s="36"/>
      <c r="D22" s="36"/>
      <c r="E22" s="38">
        <f t="shared" si="2"/>
        <v>0</v>
      </c>
      <c r="F22" s="38" t="str">
        <f t="shared" si="0"/>
        <v>$-</v>
      </c>
      <c r="G22" s="38" t="str">
        <f t="shared" si="1"/>
        <v>$-</v>
      </c>
    </row>
    <row r="23" spans="1:7" ht="13" x14ac:dyDescent="0.3">
      <c r="A23" s="25"/>
      <c r="B23" s="26"/>
      <c r="C23" s="36"/>
      <c r="D23" s="36"/>
      <c r="E23" s="38">
        <f t="shared" si="2"/>
        <v>0</v>
      </c>
      <c r="F23" s="38" t="str">
        <f t="shared" si="0"/>
        <v>$-</v>
      </c>
      <c r="G23" s="38" t="str">
        <f t="shared" si="1"/>
        <v>$-</v>
      </c>
    </row>
    <row r="24" spans="1:7" ht="13" x14ac:dyDescent="0.3">
      <c r="A24" s="25"/>
      <c r="B24" s="26"/>
      <c r="C24" s="36"/>
      <c r="D24" s="36"/>
      <c r="E24" s="38">
        <f t="shared" si="2"/>
        <v>0</v>
      </c>
      <c r="F24" s="38" t="str">
        <f t="shared" si="0"/>
        <v>$-</v>
      </c>
      <c r="G24" s="38" t="str">
        <f t="shared" si="1"/>
        <v>$-</v>
      </c>
    </row>
    <row r="25" spans="1:7" ht="13" x14ac:dyDescent="0.3">
      <c r="A25" s="25"/>
      <c r="B25" s="26"/>
      <c r="C25" s="36"/>
      <c r="D25" s="36"/>
      <c r="E25" s="38">
        <f t="shared" si="2"/>
        <v>0</v>
      </c>
      <c r="F25" s="38" t="str">
        <f t="shared" si="0"/>
        <v>$-</v>
      </c>
      <c r="G25" s="38" t="str">
        <f t="shared" si="1"/>
        <v>$-</v>
      </c>
    </row>
    <row r="26" spans="1:7" ht="13" x14ac:dyDescent="0.3">
      <c r="A26" s="17"/>
      <c r="B26" s="16" t="s">
        <v>45</v>
      </c>
      <c r="C26" s="44">
        <f>SUM(C16:C25)</f>
        <v>0</v>
      </c>
      <c r="D26" s="44">
        <f>SUM(D16:D25)</f>
        <v>0</v>
      </c>
      <c r="E26" s="24">
        <f>SUM(E16:E24)</f>
        <v>0</v>
      </c>
      <c r="F26" s="24">
        <f t="shared" ref="F26" si="3">SUM(F16:F24)</f>
        <v>0</v>
      </c>
      <c r="G26" s="24">
        <f>SUM(G16:G24)</f>
        <v>0</v>
      </c>
    </row>
    <row r="27" spans="1:7" ht="13" x14ac:dyDescent="0.3">
      <c r="A27" s="52"/>
      <c r="B27" s="52"/>
      <c r="C27" s="52"/>
      <c r="D27" s="52"/>
      <c r="E27" s="52"/>
      <c r="F27" s="52"/>
      <c r="G27" s="52"/>
    </row>
    <row r="28" spans="1:7" ht="22.5" customHeight="1" x14ac:dyDescent="0.3">
      <c r="A28" s="49" t="s">
        <v>46</v>
      </c>
      <c r="B28" s="49"/>
      <c r="C28" s="49"/>
      <c r="D28" s="49"/>
      <c r="E28" s="49"/>
      <c r="F28" s="49"/>
      <c r="G28" s="49"/>
    </row>
    <row r="29" spans="1:7" ht="61.5" customHeight="1" x14ac:dyDescent="0.3">
      <c r="A29" s="50" t="s">
        <v>47</v>
      </c>
      <c r="B29" s="58"/>
      <c r="C29" s="58"/>
      <c r="D29" s="58"/>
      <c r="E29" s="58"/>
      <c r="F29" s="58"/>
      <c r="G29" s="58"/>
    </row>
    <row r="30" spans="1:7" ht="26" x14ac:dyDescent="0.3">
      <c r="A30" s="15" t="s">
        <v>36</v>
      </c>
      <c r="B30" s="15" t="s">
        <v>37</v>
      </c>
      <c r="C30" s="15" t="s">
        <v>38</v>
      </c>
      <c r="D30" s="15" t="s">
        <v>39</v>
      </c>
      <c r="E30" s="15" t="s">
        <v>40</v>
      </c>
      <c r="F30" s="15" t="s">
        <v>41</v>
      </c>
      <c r="G30" s="15" t="s">
        <v>42</v>
      </c>
    </row>
    <row r="31" spans="1:7" s="48" customFormat="1" ht="26" x14ac:dyDescent="0.3">
      <c r="A31" s="46" t="s">
        <v>48</v>
      </c>
      <c r="B31" s="46" t="s">
        <v>49</v>
      </c>
      <c r="C31" s="47">
        <v>10000</v>
      </c>
      <c r="D31" s="47">
        <v>30000</v>
      </c>
      <c r="E31" s="47">
        <v>40000</v>
      </c>
      <c r="F31" s="47">
        <v>20000</v>
      </c>
      <c r="G31" s="47">
        <v>20000</v>
      </c>
    </row>
    <row r="32" spans="1:7" ht="13" x14ac:dyDescent="0.3">
      <c r="A32" s="39"/>
      <c r="B32" s="27"/>
      <c r="C32" s="35"/>
      <c r="D32" s="35"/>
      <c r="E32" s="23">
        <f>C32+D32</f>
        <v>0</v>
      </c>
      <c r="F32" s="38" t="str">
        <f>IF(E32,E32*(0.5 + (0.05*$B$8)),"$-")</f>
        <v>$-</v>
      </c>
      <c r="G32" s="38" t="str">
        <f>IF(E32,(E32-F32),"$-")</f>
        <v>$-</v>
      </c>
    </row>
    <row r="33" spans="1:7" ht="13" x14ac:dyDescent="0.3">
      <c r="A33" s="39"/>
      <c r="B33" s="27"/>
      <c r="C33" s="35"/>
      <c r="D33" s="35"/>
      <c r="E33" s="23">
        <f t="shared" ref="E33:E41" si="4">C33+D33</f>
        <v>0</v>
      </c>
      <c r="F33" s="38" t="str">
        <f t="shared" ref="F33:F41" si="5">IF(E33,E33*(0.5 + (0.05*$B$8)),"$-")</f>
        <v>$-</v>
      </c>
      <c r="G33" s="38" t="str">
        <f t="shared" ref="G33:G41" si="6">IF(E33,(E33-F33),"$-")</f>
        <v>$-</v>
      </c>
    </row>
    <row r="34" spans="1:7" ht="13" x14ac:dyDescent="0.3">
      <c r="A34" s="39"/>
      <c r="B34" s="27"/>
      <c r="C34" s="35"/>
      <c r="D34" s="35"/>
      <c r="E34" s="23">
        <f t="shared" si="4"/>
        <v>0</v>
      </c>
      <c r="F34" s="38" t="str">
        <f t="shared" si="5"/>
        <v>$-</v>
      </c>
      <c r="G34" s="38" t="str">
        <f t="shared" si="6"/>
        <v>$-</v>
      </c>
    </row>
    <row r="35" spans="1:7" ht="13" x14ac:dyDescent="0.3">
      <c r="A35" s="39"/>
      <c r="B35" s="27"/>
      <c r="C35" s="35"/>
      <c r="D35" s="35"/>
      <c r="E35" s="23">
        <f t="shared" si="4"/>
        <v>0</v>
      </c>
      <c r="F35" s="38" t="str">
        <f t="shared" si="5"/>
        <v>$-</v>
      </c>
      <c r="G35" s="38" t="str">
        <f t="shared" si="6"/>
        <v>$-</v>
      </c>
    </row>
    <row r="36" spans="1:7" ht="13" x14ac:dyDescent="0.3">
      <c r="A36" s="39"/>
      <c r="B36" s="27"/>
      <c r="C36" s="35"/>
      <c r="D36" s="35"/>
      <c r="E36" s="23">
        <f>C36+D36</f>
        <v>0</v>
      </c>
      <c r="F36" s="38" t="str">
        <f t="shared" si="5"/>
        <v>$-</v>
      </c>
      <c r="G36" s="38" t="str">
        <f t="shared" si="6"/>
        <v>$-</v>
      </c>
    </row>
    <row r="37" spans="1:7" ht="13" x14ac:dyDescent="0.3">
      <c r="A37" s="39"/>
      <c r="B37" s="27"/>
      <c r="C37" s="35"/>
      <c r="D37" s="35"/>
      <c r="E37" s="23">
        <f t="shared" si="4"/>
        <v>0</v>
      </c>
      <c r="F37" s="38" t="str">
        <f t="shared" si="5"/>
        <v>$-</v>
      </c>
      <c r="G37" s="38" t="str">
        <f t="shared" si="6"/>
        <v>$-</v>
      </c>
    </row>
    <row r="38" spans="1:7" ht="13" x14ac:dyDescent="0.3">
      <c r="A38" s="39"/>
      <c r="B38" s="27"/>
      <c r="C38" s="35"/>
      <c r="D38" s="35"/>
      <c r="E38" s="23">
        <f t="shared" si="4"/>
        <v>0</v>
      </c>
      <c r="F38" s="38" t="str">
        <f t="shared" si="5"/>
        <v>$-</v>
      </c>
      <c r="G38" s="38" t="str">
        <f t="shared" si="6"/>
        <v>$-</v>
      </c>
    </row>
    <row r="39" spans="1:7" ht="13" x14ac:dyDescent="0.3">
      <c r="A39" s="39"/>
      <c r="B39" s="27"/>
      <c r="C39" s="35"/>
      <c r="D39" s="35"/>
      <c r="E39" s="23">
        <f t="shared" si="4"/>
        <v>0</v>
      </c>
      <c r="F39" s="38" t="str">
        <f t="shared" si="5"/>
        <v>$-</v>
      </c>
      <c r="G39" s="38" t="str">
        <f t="shared" si="6"/>
        <v>$-</v>
      </c>
    </row>
    <row r="40" spans="1:7" ht="13" x14ac:dyDescent="0.3">
      <c r="A40" s="39"/>
      <c r="B40" s="27"/>
      <c r="C40" s="35"/>
      <c r="D40" s="35"/>
      <c r="E40" s="23">
        <f t="shared" si="4"/>
        <v>0</v>
      </c>
      <c r="F40" s="38" t="str">
        <f t="shared" si="5"/>
        <v>$-</v>
      </c>
      <c r="G40" s="38" t="str">
        <f t="shared" si="6"/>
        <v>$-</v>
      </c>
    </row>
    <row r="41" spans="1:7" ht="13" x14ac:dyDescent="0.3">
      <c r="A41" s="39"/>
      <c r="B41" s="27"/>
      <c r="C41" s="35"/>
      <c r="D41" s="35"/>
      <c r="E41" s="23">
        <f t="shared" si="4"/>
        <v>0</v>
      </c>
      <c r="F41" s="38" t="str">
        <f t="shared" si="5"/>
        <v>$-</v>
      </c>
      <c r="G41" s="38" t="str">
        <f t="shared" si="6"/>
        <v>$-</v>
      </c>
    </row>
    <row r="42" spans="1:7" ht="13" x14ac:dyDescent="0.3">
      <c r="A42" s="14"/>
      <c r="B42" s="16" t="s">
        <v>45</v>
      </c>
      <c r="C42" s="44">
        <f>SUM(C32:C41)</f>
        <v>0</v>
      </c>
      <c r="D42" s="44">
        <f>SUM(D32:D41)</f>
        <v>0</v>
      </c>
      <c r="E42" s="22">
        <f>SUM(E32:E41)</f>
        <v>0</v>
      </c>
      <c r="F42" s="22">
        <f t="shared" ref="F42:G42" si="7">SUM(F32:F41)</f>
        <v>0</v>
      </c>
      <c r="G42" s="22">
        <f t="shared" si="7"/>
        <v>0</v>
      </c>
    </row>
    <row r="43" spans="1:7" ht="13" x14ac:dyDescent="0.3">
      <c r="A43" s="63"/>
      <c r="B43" s="63"/>
      <c r="C43" s="63"/>
      <c r="D43" s="63"/>
      <c r="E43" s="63"/>
      <c r="F43" s="63"/>
      <c r="G43" s="63"/>
    </row>
    <row r="44" spans="1:7" ht="22.5" customHeight="1" x14ac:dyDescent="0.3">
      <c r="A44" s="59" t="s">
        <v>50</v>
      </c>
      <c r="B44" s="60"/>
      <c r="C44" s="60"/>
      <c r="D44" s="60"/>
      <c r="E44" s="60"/>
      <c r="F44" s="60"/>
      <c r="G44" s="60"/>
    </row>
    <row r="45" spans="1:7" ht="63" customHeight="1" x14ac:dyDescent="0.3">
      <c r="A45" s="61" t="s">
        <v>51</v>
      </c>
      <c r="B45" s="62"/>
      <c r="C45" s="62"/>
      <c r="D45" s="62"/>
      <c r="E45" s="62"/>
      <c r="F45" s="62"/>
      <c r="G45" s="62"/>
    </row>
    <row r="46" spans="1:7" ht="26" x14ac:dyDescent="0.3">
      <c r="A46" s="15" t="s">
        <v>36</v>
      </c>
      <c r="B46" s="15" t="s">
        <v>37</v>
      </c>
      <c r="C46" s="15" t="s">
        <v>38</v>
      </c>
      <c r="D46" s="15" t="s">
        <v>39</v>
      </c>
      <c r="E46" s="15" t="s">
        <v>40</v>
      </c>
      <c r="F46" s="15" t="s">
        <v>41</v>
      </c>
      <c r="G46" s="15" t="s">
        <v>42</v>
      </c>
    </row>
    <row r="47" spans="1:7" ht="39" x14ac:dyDescent="0.3">
      <c r="A47" s="46" t="s">
        <v>52</v>
      </c>
      <c r="B47" s="46" t="s">
        <v>53</v>
      </c>
      <c r="C47" s="47">
        <v>200000</v>
      </c>
      <c r="D47" s="47">
        <v>0</v>
      </c>
      <c r="E47" s="47">
        <v>200000</v>
      </c>
      <c r="F47" s="47">
        <v>100000</v>
      </c>
      <c r="G47" s="47">
        <v>100000</v>
      </c>
    </row>
    <row r="48" spans="1:7" ht="13" x14ac:dyDescent="0.3">
      <c r="A48" s="25"/>
      <c r="B48" s="27"/>
      <c r="C48" s="35"/>
      <c r="D48" s="35"/>
      <c r="E48" s="43">
        <f>C48+D48</f>
        <v>0</v>
      </c>
      <c r="F48" s="38" t="str">
        <f>IF(E48,E48*(0.5 + (0.05*$B$8)),"$-")</f>
        <v>$-</v>
      </c>
      <c r="G48" s="38" t="str">
        <f>IF(E48,(E48-F48),"$-")</f>
        <v>$-</v>
      </c>
    </row>
    <row r="49" spans="1:7" ht="13" x14ac:dyDescent="0.3">
      <c r="A49" s="25"/>
      <c r="B49" s="27"/>
      <c r="C49" s="35"/>
      <c r="D49" s="35"/>
      <c r="E49" s="43">
        <f t="shared" ref="E49:E57" si="8">C49+D49</f>
        <v>0</v>
      </c>
      <c r="F49" s="38" t="str">
        <f t="shared" ref="F49:F57" si="9">IF(E49,E49*(0.5 + (0.05*$B$8)),"$-")</f>
        <v>$-</v>
      </c>
      <c r="G49" s="38" t="str">
        <f t="shared" ref="G49:G57" si="10">IF(E49,(E49-F49),"$-")</f>
        <v>$-</v>
      </c>
    </row>
    <row r="50" spans="1:7" ht="13" x14ac:dyDescent="0.3">
      <c r="A50" s="25"/>
      <c r="B50" s="27"/>
      <c r="C50" s="35"/>
      <c r="D50" s="35"/>
      <c r="E50" s="43">
        <f t="shared" si="8"/>
        <v>0</v>
      </c>
      <c r="F50" s="38" t="str">
        <f t="shared" si="9"/>
        <v>$-</v>
      </c>
      <c r="G50" s="38" t="str">
        <f t="shared" si="10"/>
        <v>$-</v>
      </c>
    </row>
    <row r="51" spans="1:7" ht="13" x14ac:dyDescent="0.3">
      <c r="A51" s="25"/>
      <c r="B51" s="27"/>
      <c r="C51" s="35"/>
      <c r="D51" s="35"/>
      <c r="E51" s="43">
        <f t="shared" si="8"/>
        <v>0</v>
      </c>
      <c r="F51" s="38" t="str">
        <f t="shared" si="9"/>
        <v>$-</v>
      </c>
      <c r="G51" s="38" t="str">
        <f t="shared" si="10"/>
        <v>$-</v>
      </c>
    </row>
    <row r="52" spans="1:7" ht="13" x14ac:dyDescent="0.3">
      <c r="A52" s="25"/>
      <c r="B52" s="27"/>
      <c r="C52" s="35"/>
      <c r="D52" s="35"/>
      <c r="E52" s="43">
        <f t="shared" si="8"/>
        <v>0</v>
      </c>
      <c r="F52" s="38" t="str">
        <f t="shared" si="9"/>
        <v>$-</v>
      </c>
      <c r="G52" s="38" t="str">
        <f t="shared" si="10"/>
        <v>$-</v>
      </c>
    </row>
    <row r="53" spans="1:7" ht="13" x14ac:dyDescent="0.3">
      <c r="A53" s="25"/>
      <c r="B53" s="27"/>
      <c r="C53" s="35"/>
      <c r="D53" s="35"/>
      <c r="E53" s="43">
        <f t="shared" si="8"/>
        <v>0</v>
      </c>
      <c r="F53" s="38" t="str">
        <f t="shared" si="9"/>
        <v>$-</v>
      </c>
      <c r="G53" s="38" t="str">
        <f t="shared" si="10"/>
        <v>$-</v>
      </c>
    </row>
    <row r="54" spans="1:7" ht="13" x14ac:dyDescent="0.3">
      <c r="A54" s="25"/>
      <c r="B54" s="27"/>
      <c r="C54" s="35"/>
      <c r="D54" s="35"/>
      <c r="E54" s="43">
        <f t="shared" si="8"/>
        <v>0</v>
      </c>
      <c r="F54" s="38" t="str">
        <f t="shared" si="9"/>
        <v>$-</v>
      </c>
      <c r="G54" s="38" t="str">
        <f t="shared" si="10"/>
        <v>$-</v>
      </c>
    </row>
    <row r="55" spans="1:7" ht="13" x14ac:dyDescent="0.3">
      <c r="A55" s="28"/>
      <c r="B55" s="29"/>
      <c r="C55" s="37"/>
      <c r="D55" s="37"/>
      <c r="E55" s="43">
        <f t="shared" si="8"/>
        <v>0</v>
      </c>
      <c r="F55" s="38" t="str">
        <f t="shared" si="9"/>
        <v>$-</v>
      </c>
      <c r="G55" s="38" t="str">
        <f t="shared" si="10"/>
        <v>$-</v>
      </c>
    </row>
    <row r="56" spans="1:7" ht="13" x14ac:dyDescent="0.3">
      <c r="A56" s="28"/>
      <c r="B56" s="29"/>
      <c r="C56" s="37"/>
      <c r="D56" s="37"/>
      <c r="E56" s="43">
        <f t="shared" si="8"/>
        <v>0</v>
      </c>
      <c r="F56" s="38" t="str">
        <f t="shared" si="9"/>
        <v>$-</v>
      </c>
      <c r="G56" s="38" t="str">
        <f t="shared" si="10"/>
        <v>$-</v>
      </c>
    </row>
    <row r="57" spans="1:7" ht="13" x14ac:dyDescent="0.3">
      <c r="A57" s="28"/>
      <c r="B57" s="29"/>
      <c r="C57" s="37"/>
      <c r="D57" s="37"/>
      <c r="E57" s="43">
        <f t="shared" si="8"/>
        <v>0</v>
      </c>
      <c r="F57" s="38" t="str">
        <f t="shared" si="9"/>
        <v>$-</v>
      </c>
      <c r="G57" s="38" t="str">
        <f t="shared" si="10"/>
        <v>$-</v>
      </c>
    </row>
    <row r="58" spans="1:7" ht="13" x14ac:dyDescent="0.3">
      <c r="A58" s="18"/>
      <c r="B58" s="16" t="s">
        <v>45</v>
      </c>
      <c r="C58" s="44">
        <f>SUM(C48:C57)</f>
        <v>0</v>
      </c>
      <c r="D58" s="44">
        <f>SUM(D48:D57)</f>
        <v>0</v>
      </c>
      <c r="E58" s="21">
        <f>SUM(E48:E57)</f>
        <v>0</v>
      </c>
      <c r="F58" s="21">
        <f t="shared" ref="F58:G58" si="11">SUM(F48:F57)</f>
        <v>0</v>
      </c>
      <c r="G58" s="21">
        <f t="shared" si="11"/>
        <v>0</v>
      </c>
    </row>
    <row r="59" spans="1:7" ht="13" x14ac:dyDescent="0.3">
      <c r="A59" s="63"/>
      <c r="B59" s="63"/>
      <c r="C59" s="63"/>
      <c r="D59" s="63"/>
      <c r="E59" s="63"/>
      <c r="F59" s="63"/>
      <c r="G59" s="63"/>
    </row>
    <row r="60" spans="1:7" ht="24" customHeight="1" x14ac:dyDescent="0.3">
      <c r="A60" s="60" t="s">
        <v>54</v>
      </c>
      <c r="B60" s="60"/>
      <c r="C60" s="60"/>
      <c r="D60" s="60"/>
      <c r="E60" s="60"/>
      <c r="F60" s="60"/>
      <c r="G60" s="60"/>
    </row>
    <row r="61" spans="1:7" ht="55.5" customHeight="1" x14ac:dyDescent="0.3">
      <c r="A61" s="61" t="s">
        <v>55</v>
      </c>
      <c r="B61" s="62"/>
      <c r="C61" s="62"/>
      <c r="D61" s="62"/>
      <c r="E61" s="62"/>
      <c r="F61" s="62"/>
      <c r="G61" s="62"/>
    </row>
    <row r="62" spans="1:7" ht="26" x14ac:dyDescent="0.3">
      <c r="A62" s="15" t="s">
        <v>36</v>
      </c>
      <c r="B62" s="15" t="s">
        <v>37</v>
      </c>
      <c r="C62" s="15" t="s">
        <v>38</v>
      </c>
      <c r="D62" s="15" t="s">
        <v>39</v>
      </c>
      <c r="E62" s="15" t="s">
        <v>40</v>
      </c>
      <c r="F62" s="15" t="s">
        <v>41</v>
      </c>
      <c r="G62" s="15" t="s">
        <v>42</v>
      </c>
    </row>
    <row r="63" spans="1:7" s="48" customFormat="1" ht="39" x14ac:dyDescent="0.3">
      <c r="A63" s="46" t="s">
        <v>56</v>
      </c>
      <c r="B63" s="46" t="s">
        <v>49</v>
      </c>
      <c r="C63" s="47">
        <v>1000</v>
      </c>
      <c r="D63" s="47">
        <v>500</v>
      </c>
      <c r="E63" s="47">
        <v>1500</v>
      </c>
      <c r="F63" s="47">
        <v>750</v>
      </c>
      <c r="G63" s="47">
        <v>750</v>
      </c>
    </row>
    <row r="64" spans="1:7" ht="13" x14ac:dyDescent="0.3">
      <c r="A64" s="25"/>
      <c r="B64" s="27"/>
      <c r="C64" s="35"/>
      <c r="D64" s="35"/>
      <c r="E64" s="43">
        <f>C64+D64</f>
        <v>0</v>
      </c>
      <c r="F64" s="38" t="str">
        <f>IF(E64,E64*(0.5 + (0.05*$B$8)),"$-")</f>
        <v>$-</v>
      </c>
      <c r="G64" s="38" t="str">
        <f>IF(E64,(E64-F64),"$-")</f>
        <v>$-</v>
      </c>
    </row>
    <row r="65" spans="1:7" ht="13" x14ac:dyDescent="0.3">
      <c r="A65" s="25"/>
      <c r="B65" s="27"/>
      <c r="C65" s="35"/>
      <c r="D65" s="35"/>
      <c r="E65" s="43">
        <f t="shared" ref="E65:E73" si="12">C65+D65</f>
        <v>0</v>
      </c>
      <c r="F65" s="38" t="str">
        <f t="shared" ref="F65:F73" si="13">IF(E65,E65*(0.5 + (0.05*$B$8)),"$-")</f>
        <v>$-</v>
      </c>
      <c r="G65" s="38" t="str">
        <f t="shared" ref="G65:G73" si="14">IF(E65,(E65-F65),"$-")</f>
        <v>$-</v>
      </c>
    </row>
    <row r="66" spans="1:7" ht="13" x14ac:dyDescent="0.3">
      <c r="A66" s="25"/>
      <c r="B66" s="27"/>
      <c r="C66" s="35"/>
      <c r="D66" s="35"/>
      <c r="E66" s="43">
        <f t="shared" si="12"/>
        <v>0</v>
      </c>
      <c r="F66" s="38" t="str">
        <f t="shared" si="13"/>
        <v>$-</v>
      </c>
      <c r="G66" s="38" t="str">
        <f t="shared" si="14"/>
        <v>$-</v>
      </c>
    </row>
    <row r="67" spans="1:7" ht="13" x14ac:dyDescent="0.3">
      <c r="A67" s="25"/>
      <c r="B67" s="27"/>
      <c r="C67" s="35"/>
      <c r="D67" s="35"/>
      <c r="E67" s="43">
        <f t="shared" si="12"/>
        <v>0</v>
      </c>
      <c r="F67" s="38" t="str">
        <f t="shared" si="13"/>
        <v>$-</v>
      </c>
      <c r="G67" s="38" t="str">
        <f t="shared" si="14"/>
        <v>$-</v>
      </c>
    </row>
    <row r="68" spans="1:7" ht="13" x14ac:dyDescent="0.3">
      <c r="A68" s="25"/>
      <c r="B68" s="27"/>
      <c r="C68" s="35"/>
      <c r="D68" s="35"/>
      <c r="E68" s="43">
        <f t="shared" si="12"/>
        <v>0</v>
      </c>
      <c r="F68" s="38" t="str">
        <f t="shared" si="13"/>
        <v>$-</v>
      </c>
      <c r="G68" s="38" t="str">
        <f t="shared" si="14"/>
        <v>$-</v>
      </c>
    </row>
    <row r="69" spans="1:7" ht="13" x14ac:dyDescent="0.3">
      <c r="A69" s="25"/>
      <c r="B69" s="27"/>
      <c r="C69" s="35"/>
      <c r="D69" s="35"/>
      <c r="E69" s="43">
        <f t="shared" si="12"/>
        <v>0</v>
      </c>
      <c r="F69" s="38" t="str">
        <f t="shared" si="13"/>
        <v>$-</v>
      </c>
      <c r="G69" s="38" t="str">
        <f t="shared" si="14"/>
        <v>$-</v>
      </c>
    </row>
    <row r="70" spans="1:7" ht="13" x14ac:dyDescent="0.3">
      <c r="A70" s="25"/>
      <c r="B70" s="27"/>
      <c r="C70" s="35"/>
      <c r="D70" s="35"/>
      <c r="E70" s="43">
        <f t="shared" si="12"/>
        <v>0</v>
      </c>
      <c r="F70" s="38" t="str">
        <f t="shared" si="13"/>
        <v>$-</v>
      </c>
      <c r="G70" s="38" t="str">
        <f t="shared" si="14"/>
        <v>$-</v>
      </c>
    </row>
    <row r="71" spans="1:7" ht="13" x14ac:dyDescent="0.3">
      <c r="A71" s="25"/>
      <c r="B71" s="27"/>
      <c r="C71" s="35"/>
      <c r="D71" s="35"/>
      <c r="E71" s="43">
        <f t="shared" si="12"/>
        <v>0</v>
      </c>
      <c r="F71" s="38" t="str">
        <f t="shared" si="13"/>
        <v>$-</v>
      </c>
      <c r="G71" s="38" t="str">
        <f t="shared" si="14"/>
        <v>$-</v>
      </c>
    </row>
    <row r="72" spans="1:7" ht="13" x14ac:dyDescent="0.3">
      <c r="A72" s="25"/>
      <c r="B72" s="27"/>
      <c r="C72" s="35"/>
      <c r="D72" s="35"/>
      <c r="E72" s="43">
        <f t="shared" si="12"/>
        <v>0</v>
      </c>
      <c r="F72" s="38" t="str">
        <f t="shared" si="13"/>
        <v>$-</v>
      </c>
      <c r="G72" s="38" t="str">
        <f t="shared" si="14"/>
        <v>$-</v>
      </c>
    </row>
    <row r="73" spans="1:7" ht="13" x14ac:dyDescent="0.3">
      <c r="A73" s="25"/>
      <c r="B73" s="27"/>
      <c r="C73" s="35"/>
      <c r="D73" s="35"/>
      <c r="E73" s="43">
        <f t="shared" si="12"/>
        <v>0</v>
      </c>
      <c r="F73" s="38" t="str">
        <f t="shared" si="13"/>
        <v>$-</v>
      </c>
      <c r="G73" s="38" t="str">
        <f t="shared" si="14"/>
        <v>$-</v>
      </c>
    </row>
    <row r="74" spans="1:7" ht="13" x14ac:dyDescent="0.3">
      <c r="A74" s="14"/>
      <c r="B74" s="16" t="s">
        <v>45</v>
      </c>
      <c r="C74" s="44">
        <f>SUM(C64:C73)</f>
        <v>0</v>
      </c>
      <c r="D74" s="44">
        <f>SUM(D64:D73)</f>
        <v>0</v>
      </c>
      <c r="E74" s="22">
        <f>SUM(E64:E73)</f>
        <v>0</v>
      </c>
      <c r="F74" s="22">
        <f t="shared" ref="F74:G74" si="15">SUM(F64:F73)</f>
        <v>0</v>
      </c>
      <c r="G74" s="22">
        <f t="shared" si="15"/>
        <v>0</v>
      </c>
    </row>
    <row r="75" spans="1:7" ht="13" x14ac:dyDescent="0.3">
      <c r="A75" s="19"/>
      <c r="B75" s="20" t="s">
        <v>57</v>
      </c>
      <c r="C75" s="45">
        <f>SUM(C26,C42,C58,C74)</f>
        <v>0</v>
      </c>
      <c r="D75" s="45">
        <f>SUM(D26,D42,D58,D74)</f>
        <v>0</v>
      </c>
      <c r="E75" s="23">
        <f>SUM(E26,E42,E58,E74)</f>
        <v>0</v>
      </c>
      <c r="F75" s="23">
        <f t="shared" ref="F75:G75" si="16">SUM(F26,F42,F58,F74)</f>
        <v>0</v>
      </c>
      <c r="G75" s="23">
        <f t="shared" si="16"/>
        <v>0</v>
      </c>
    </row>
    <row r="76" spans="1:7" ht="13" x14ac:dyDescent="0.3">
      <c r="A76" s="52"/>
      <c r="B76" s="52"/>
      <c r="C76" s="52"/>
      <c r="D76" s="52"/>
      <c r="E76" s="52"/>
      <c r="F76" s="52"/>
      <c r="G76" s="52"/>
    </row>
  </sheetData>
  <sheetProtection algorithmName="SHA-512" hashValue="SyLFxi4vCrI+WU4kuzl2JvvSkPWEIVoYkumhCR0uNLQy40FNHcd0OAMsuPp1B0piblsWuc8YyPIDjC//H4I9fw==" saltValue="k9Vpj0sFvOTF86doJqbf3g==" spinCount="100000" sheet="1" objects="1" scenarios="1"/>
  <mergeCells count="23">
    <mergeCell ref="A1:G1"/>
    <mergeCell ref="B2:G2"/>
    <mergeCell ref="B8:G8"/>
    <mergeCell ref="B10:G10"/>
    <mergeCell ref="A12:G12"/>
    <mergeCell ref="B7:G7"/>
    <mergeCell ref="B9:G9"/>
    <mergeCell ref="A28:G28"/>
    <mergeCell ref="A13:G13"/>
    <mergeCell ref="A76:G76"/>
    <mergeCell ref="B3:G3"/>
    <mergeCell ref="B4:G4"/>
    <mergeCell ref="B5:G5"/>
    <mergeCell ref="A29:G29"/>
    <mergeCell ref="A44:G44"/>
    <mergeCell ref="A45:G45"/>
    <mergeCell ref="A60:G60"/>
    <mergeCell ref="A61:G61"/>
    <mergeCell ref="A11:G11"/>
    <mergeCell ref="A27:G27"/>
    <mergeCell ref="A43:G43"/>
    <mergeCell ref="A59:G59"/>
    <mergeCell ref="B6:G6"/>
  </mergeCells>
  <dataValidations count="1">
    <dataValidation type="custom" allowBlank="1" showInputMessage="1" showErrorMessage="1" errorTitle="Eligibility Not Met" error="If your grant amount requested does not meet the $100,000 minimum, you are not eligible for the Take Charge program." sqref="B3:G3" xr:uid="{52E72FED-BE1A-457E-8578-17877DB46806}">
      <formula1>"&lt;100,000"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Number of Bonuses" prompt="Select from dropdown" xr:uid="{D922560D-E73B-425B-8AE3-152ECCC5E2DA}">
          <x14:formula1>
            <xm:f>'Data Validation'!$A$4:$A$6</xm:f>
          </x14:formula1>
          <xm:sqref>B8:G8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E 0 Y 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F B N G 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T R h d K I p H u A 4 A A A A R A A A A E w A c A E Z v c m 1 1 b G F z L 1 N l Y 3 R p b 2 4 x L m 0 g o h g A K K A U A A A A A A A A A A A A A A A A A A A A A A A A A A A A K 0 5 N L s n M z 1 M I h t C G 1 g B Q S w E C L Q A U A A I A C A B Q T R h d M 3 4 Y p a U A A A D 2 A A A A E g A A A A A A A A A A A A A A A A A A A A A A Q 2 9 u Z m l n L 1 B h Y 2 t h Z 2 U u e G 1 s U E s B A i 0 A F A A C A A g A U E 0 Y X Q / K 6 a u k A A A A 6 Q A A A B M A A A A A A A A A A A A A A A A A 8 Q A A A F t D b 2 5 0 Z W 5 0 X 1 R 5 c G V z X S 5 4 b W x Q S w E C L Q A U A A I A C A B Q T R h 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n R M r a f J H 0 u R i 7 1 0 7 M p V 3 Q A A A A A C A A A A A A A Q Z g A A A A E A A C A A A A C 5 R U Y 4 S X 1 d Q 0 b K J 9 0 n T f j h j M r t e Z K J l B / 9 n j n V U S S V c w A A A A A O g A A A A A I A A C A A A A A z o V y b x o u o / 1 H B + h b a 4 Z A X q 9 s K Z h b 9 a d s Y H e L R A Q b m Y l A A A A A B F P Y Z v 7 C i D Q w z j c a Y D 3 z H T 7 e T U V D m 8 A 7 D 9 q v K d 0 h G q f R F k e I k g a 3 / Q q z G / N m X 6 Z 0 / n M Y u 8 o 4 h G k r c V i d g x H 2 j Z q z 9 T 3 5 Q i R i Z R f 3 / p X 9 P E E A A A A D H D S E g i + D i Y n S Z 6 4 u L H 6 k 0 U F 0 Y j J X D i o 0 5 l 2 G M y h W m q G C S o 9 / W U Q A j e u M H A 3 + G / c H A 4 l S 7 6 J J M a v O x b V G Y w m 8 h < / 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3B6D682D745648ADAD22F9B98CC9ED" ma:contentTypeVersion="17" ma:contentTypeDescription="Create a new document." ma:contentTypeScope="" ma:versionID="8492d0b1675d15af25c43cf485880e41">
  <xsd:schema xmlns:xsd="http://www.w3.org/2001/XMLSchema" xmlns:xs="http://www.w3.org/2001/XMLSchema" xmlns:p="http://schemas.microsoft.com/office/2006/metadata/properties" xmlns:ns2="9382d575-a208-4d11-8bef-aa19ed0b780d" xmlns:ns3="7e442f8c-2b69-4ac9-9723-b3795c5148a8" targetNamespace="http://schemas.microsoft.com/office/2006/metadata/properties" ma:root="true" ma:fieldsID="32045e9b28fc75b0c854f6717a24758c" ns2:_="" ns3:_="">
    <xsd:import namespace="9382d575-a208-4d11-8bef-aa19ed0b780d"/>
    <xsd:import namespace="7e442f8c-2b69-4ac9-9723-b3795c5148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2d575-a208-4d11-8bef-aa19ed0b78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43866a5-a1f1-4687-bbc9-01e29c03519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442f8c-2b69-4ac9-9723-b3795c5148a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d054935-6ecd-49d3-ba11-b0d4dddecb41}" ma:internalName="TaxCatchAll" ma:showField="CatchAllData" ma:web="7e442f8c-2b69-4ac9-9723-b3795c5148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7e442f8c-2b69-4ac9-9723-b3795c5148a8" xsi:nil="true"/>
    <lcf76f155ced4ddcb4097134ff3c332f xmlns="9382d575-a208-4d11-8bef-aa19ed0b78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512098-6DE0-476B-B361-F2270E1398C3}">
  <ds:schemaRefs>
    <ds:schemaRef ds:uri="http://schemas.microsoft.com/DataMashup"/>
  </ds:schemaRefs>
</ds:datastoreItem>
</file>

<file path=customXml/itemProps2.xml><?xml version="1.0" encoding="utf-8"?>
<ds:datastoreItem xmlns:ds="http://schemas.openxmlformats.org/officeDocument/2006/customXml" ds:itemID="{7B107C76-7B9B-40D5-A124-A6B878CBA401}">
  <ds:schemaRefs>
    <ds:schemaRef ds:uri="http://schemas.microsoft.com/sharepoint/v3/contenttype/forms"/>
  </ds:schemaRefs>
</ds:datastoreItem>
</file>

<file path=customXml/itemProps3.xml><?xml version="1.0" encoding="utf-8"?>
<ds:datastoreItem xmlns:ds="http://schemas.openxmlformats.org/officeDocument/2006/customXml" ds:itemID="{20FB2C3E-F85B-4A71-9B3C-3CCE54472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2d575-a208-4d11-8bef-aa19ed0b780d"/>
    <ds:schemaRef ds:uri="7e442f8c-2b69-4ac9-9723-b3795c51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EB1E87-D69E-4A37-A932-6D5B5A177A30}">
  <ds:schemaRefs>
    <ds:schemaRef ds:uri="http://schemas.microsoft.com/office/2006/metadata/properties"/>
    <ds:schemaRef ds:uri="http://schemas.microsoft.com/office/infopath/2007/PartnerControls"/>
    <ds:schemaRef ds:uri="7e442f8c-2b69-4ac9-9723-b3795c5148a8"/>
    <ds:schemaRef ds:uri="9382d575-a208-4d11-8bef-aa19ed0b78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Validation</vt:lpstr>
      <vt:lpstr>Project Information</vt:lpstr>
      <vt:lpstr>Budget</vt:lpstr>
      <vt:lpstr>Tot_Elig_Proj_Cost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Parineet</dc:creator>
  <cp:keywords/>
  <dc:description/>
  <cp:lastModifiedBy>Jessica Parineet</cp:lastModifiedBy>
  <cp:revision/>
  <dcterms:created xsi:type="dcterms:W3CDTF">2026-01-13T20:08:30Z</dcterms:created>
  <dcterms:modified xsi:type="dcterms:W3CDTF">2026-09-01T19:43:31Z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0x010100C53B6D682D745648ADAD22F9B98CC9ED</vt:lpwstr>
  </property>
  <property fmtid="{D5CDD505-2E9C-101B-9397-08002B2CF9AE}" pid="3" name="MediaServiceImageTags">
    <vt:lpwstr/>
  </property>
</Properties>
</file>