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abo34\Downloads\"/>
    </mc:Choice>
  </mc:AlternateContent>
  <xr:revisionPtr revIDLastSave="0" documentId="13_ncr:1_{E0A4BB17-B9CF-4DCE-B990-FE46FFBC181D}" xr6:coauthVersionLast="47" xr6:coauthVersionMax="47" xr10:uidLastSave="{00000000-0000-0000-0000-000000000000}"/>
  <bookViews>
    <workbookView xWindow="-120" yWindow="-120" windowWidth="29040" windowHeight="15720" activeTab="1" xr2:uid="{00000000-000D-0000-FFFF-FFFF00000000}"/>
  </bookViews>
  <sheets>
    <sheet name="Sheet1" sheetId="1" r:id="rId1"/>
    <sheet name="all_type=daily_treasury_yield_c" sheetId="3" r:id="rId2"/>
  </sheets>
  <definedNames>
    <definedName name="ExternalData_1" localSheetId="1" hidden="1">'all_type=daily_treasury_yield_c'!$A$1:$O$2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3" l="1"/>
  <c r="B11" i="1" s="1"/>
  <c r="B13" i="1" s="1"/>
  <c r="B17" i="1" l="1"/>
  <c r="C20" i="1" s="1"/>
  <c r="C22" i="1" s="1"/>
  <c r="B16" i="1"/>
  <c r="B20" i="1" s="1"/>
  <c r="B22" i="1" s="1"/>
  <c r="B21" i="1" l="1"/>
  <c r="C2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7B2B1C-D331-4B9F-A6D2-B86FBF0B31CF}" keepAlive="1" name="Query - all?type=daily_treasury_yield_curve&amp;field_tdr_date_value=2025&amp;page&amp;_format=csv" description="Connection to the 'all?type=daily_treasury_yield_curve&amp;field_tdr_date_value=2025&amp;page&amp;_format=csv' query in the workbook." type="5" refreshedVersion="8" refreshOnLoad="1" saveData="1">
    <dbPr connection="Provider=Microsoft.Mashup.OleDb.1;Data Source=$Workbook$;Location=&quot;all?type=daily_treasury_yield_curve&amp;field_tdr_date_value=2025&amp;page&amp;_format=csv&quot;;Extended Properties=&quot;&quot;" command="SELECT * FROM [all?type=daily_treasury_yield_curve&amp;field_tdr_date_value=2025&amp;page&amp;_format=csv]"/>
  </connection>
</connections>
</file>

<file path=xl/sharedStrings.xml><?xml version="1.0" encoding="utf-8"?>
<sst xmlns="http://schemas.openxmlformats.org/spreadsheetml/2006/main" count="42" uniqueCount="42">
  <si>
    <t>Total Loan Amount</t>
  </si>
  <si>
    <t>Allowable Loan Range: $50K - $500K</t>
  </si>
  <si>
    <t>Loan Term (Fixed)</t>
  </si>
  <si>
    <t>years (NJ ZEV Financing standard)</t>
  </si>
  <si>
    <t>Resource Center | U.S. Department of the Treasury</t>
  </si>
  <si>
    <t>B. Base NJEDA Interest Rate (= A/2)</t>
  </si>
  <si>
    <t>= 1/2 of US Treasury 5-year Rate</t>
  </si>
  <si>
    <t xml:space="preserve">For more details on the overall program, visit   </t>
  </si>
  <si>
    <t xml:space="preserve">www.njeda.gov/njzevfinancing </t>
  </si>
  <si>
    <t>Minimum</t>
  </si>
  <si>
    <t xml:space="preserve">Maximum </t>
  </si>
  <si>
    <t>Cmin. Minimum Credit Premium</t>
  </si>
  <si>
    <t>Cmax. Maximum Credit Premium</t>
  </si>
  <si>
    <t>Dmax. Total Interest Rate = (B+Cmax)</t>
  </si>
  <si>
    <t>Dmin. Total Interest Rate (= B+Cmin)</t>
  </si>
  <si>
    <t>Credit premimum will range from 0-3% depending on underwriting analysis and strength of borrower</t>
  </si>
  <si>
    <r>
      <t xml:space="preserve">Introduction: This simple calculator will help you estimate what your potential monthly and annual loan payment may be for an NJ ZEV Financing loan from the NJEDA. Please note, this is a </t>
    </r>
    <r>
      <rPr>
        <b/>
        <i/>
        <sz val="11"/>
        <color theme="1"/>
        <rFont val="Calibri"/>
        <family val="2"/>
        <scheme val="minor"/>
      </rPr>
      <t>preliminary</t>
    </r>
    <r>
      <rPr>
        <i/>
        <sz val="11"/>
        <color theme="1"/>
        <rFont val="Calibri"/>
        <family val="2"/>
        <scheme val="minor"/>
      </rPr>
      <t xml:space="preserve"> tool to help applicants assess their ability to afford an NJ ZEV loan. A full application is required to obtain a loan. The NJEDA team will complete a formal underwriting analysis to determine eligibility, ability to pay, and the appropriate credit premium that will be charged in the interest rate. This tool is only an estimate of range of potential payment amounts.</t>
    </r>
  </si>
  <si>
    <t xml:space="preserve">= Base NJEDA Interest Rate + Min. Credit Premium </t>
  </si>
  <si>
    <t xml:space="preserve">= Base NJEDA Interest Rate + Max. Credit Premium </t>
  </si>
  <si>
    <t>Date</t>
  </si>
  <si>
    <t>5 Yr</t>
  </si>
  <si>
    <t>1 Mo</t>
  </si>
  <si>
    <t>1.5 Month</t>
  </si>
  <si>
    <t>2 Mo</t>
  </si>
  <si>
    <t>3 Mo</t>
  </si>
  <si>
    <t>4 Mo</t>
  </si>
  <si>
    <t>6 Mo</t>
  </si>
  <si>
    <t>1 Yr</t>
  </si>
  <si>
    <t>2 Yr</t>
  </si>
  <si>
    <t>3 Yr</t>
  </si>
  <si>
    <t>7 Yr</t>
  </si>
  <si>
    <t>10 Yr</t>
  </si>
  <si>
    <t>20 Yr</t>
  </si>
  <si>
    <t>30 Yr</t>
  </si>
  <si>
    <t>Payment Value</t>
  </si>
  <si>
    <t>Can also look up 5-year rate with today's date at this link:</t>
  </si>
  <si>
    <t>A. Current US Treasury 5-Year Rate</t>
  </si>
  <si>
    <t>Monthly Payment (Principle &amp; Interest):</t>
  </si>
  <si>
    <t>Annual Payment (Principle &amp; Interest):</t>
  </si>
  <si>
    <t>Total Interest Paid over Life of Loan:</t>
  </si>
  <si>
    <t xml:space="preserve">Instructions: Please input desired loan amount in the highlighted cell only, the rest will update automatically. </t>
  </si>
  <si>
    <t>"Enable Data Connections" in file to update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</si>
</sst>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_([$$-409]* \(#,##0.00\);_([$$-409]* &quot;-&quot;??_);_(@_)"/>
    <numFmt numFmtId="165" formatCode="&quot;$&quot;#,##0.00"/>
  </numFmts>
  <fonts count="7"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34">
    <xf numFmtId="0" fontId="0" fillId="0" borderId="0" xfId="0"/>
    <xf numFmtId="0" fontId="1" fillId="0" borderId="0" xfId="1"/>
    <xf numFmtId="164" fontId="0" fillId="0" borderId="0" xfId="0" applyNumberFormat="1"/>
    <xf numFmtId="0" fontId="5" fillId="0" borderId="0" xfId="0" applyFont="1" applyAlignment="1">
      <alignment horizontal="left"/>
    </xf>
    <xf numFmtId="0" fontId="0" fillId="0" borderId="0" xfId="0" applyAlignment="1">
      <alignment horizontal="right"/>
    </xf>
    <xf numFmtId="0" fontId="0" fillId="2" borderId="0" xfId="0" applyFill="1"/>
    <xf numFmtId="2" fontId="0" fillId="0" borderId="0" xfId="0" applyNumberFormat="1"/>
    <xf numFmtId="2" fontId="0" fillId="0" borderId="2" xfId="0" applyNumberFormat="1" applyBorder="1" applyAlignment="1">
      <alignment horizontal="center"/>
    </xf>
    <xf numFmtId="0" fontId="0" fillId="0" borderId="1" xfId="0" applyBorder="1" applyAlignment="1">
      <alignment horizontal="left"/>
    </xf>
    <xf numFmtId="14" fontId="0" fillId="0" borderId="0" xfId="0" applyNumberFormat="1"/>
    <xf numFmtId="10" fontId="0" fillId="0" borderId="0" xfId="2" applyNumberFormat="1" applyFont="1"/>
    <xf numFmtId="0" fontId="0" fillId="0" borderId="3" xfId="0" applyBorder="1" applyAlignment="1">
      <alignment horizontal="right"/>
    </xf>
    <xf numFmtId="10" fontId="0" fillId="0" borderId="3" xfId="2" applyNumberFormat="1" applyFont="1" applyFill="1" applyBorder="1" applyAlignment="1" applyProtection="1">
      <alignment horizontal="center"/>
      <protection locked="0"/>
    </xf>
    <xf numFmtId="164" fontId="0" fillId="2" borderId="3" xfId="0" applyNumberFormat="1" applyFill="1" applyBorder="1" applyProtection="1">
      <protection locked="0"/>
    </xf>
    <xf numFmtId="165" fontId="3" fillId="0" borderId="4" xfId="0" applyNumberFormat="1" applyFont="1" applyBorder="1" applyAlignment="1">
      <alignment horizontal="left"/>
    </xf>
    <xf numFmtId="165" fontId="0" fillId="0" borderId="5" xfId="0" applyNumberFormat="1" applyBorder="1" applyAlignment="1">
      <alignment horizontal="left"/>
    </xf>
    <xf numFmtId="164" fontId="3" fillId="0" borderId="6" xfId="0" applyNumberFormat="1" applyFont="1" applyBorder="1"/>
    <xf numFmtId="164" fontId="3" fillId="0" borderId="7" xfId="0" applyNumberFormat="1" applyFont="1" applyBorder="1"/>
    <xf numFmtId="164" fontId="0" fillId="0" borderId="8" xfId="0" applyNumberFormat="1" applyBorder="1"/>
    <xf numFmtId="0" fontId="0" fillId="0" borderId="1" xfId="0" applyBorder="1" applyAlignment="1">
      <alignment horizontal="center"/>
    </xf>
    <xf numFmtId="0" fontId="0" fillId="3" borderId="3" xfId="0" applyFill="1" applyBorder="1" applyAlignment="1">
      <alignment horizontal="right"/>
    </xf>
    <xf numFmtId="10" fontId="0" fillId="3" borderId="3" xfId="0" applyNumberFormat="1" applyFill="1" applyBorder="1" applyAlignment="1">
      <alignment horizontal="center"/>
    </xf>
    <xf numFmtId="0" fontId="0" fillId="3" borderId="3" xfId="0" quotePrefix="1" applyFill="1" applyBorder="1"/>
    <xf numFmtId="0" fontId="0" fillId="3" borderId="3" xfId="0" applyFill="1" applyBorder="1" applyAlignment="1">
      <alignment horizontal="center"/>
    </xf>
    <xf numFmtId="0" fontId="0" fillId="3" borderId="3" xfId="0" applyFill="1" applyBorder="1"/>
    <xf numFmtId="0" fontId="0" fillId="0" borderId="3" xfId="0" applyBorder="1"/>
    <xf numFmtId="0" fontId="4" fillId="0" borderId="3" xfId="0" applyFont="1" applyBorder="1"/>
    <xf numFmtId="0" fontId="1" fillId="0" borderId="3" xfId="1" applyFill="1" applyBorder="1" applyAlignment="1" applyProtection="1">
      <alignment horizontal="left" wrapText="1"/>
      <protection locked="0"/>
    </xf>
    <xf numFmtId="10" fontId="0" fillId="0" borderId="3" xfId="0" applyNumberFormat="1" applyBorder="1" applyAlignment="1" applyProtection="1">
      <alignment horizontal="center"/>
      <protection locked="0"/>
    </xf>
    <xf numFmtId="0" fontId="0" fillId="0" borderId="9" xfId="0" applyBorder="1" applyAlignment="1">
      <alignment horizontal="left"/>
    </xf>
    <xf numFmtId="0" fontId="0" fillId="0" borderId="10" xfId="0" applyBorder="1" applyAlignment="1">
      <alignment horizontal="left"/>
    </xf>
    <xf numFmtId="0" fontId="4" fillId="0" borderId="0" xfId="0" applyFont="1" applyAlignment="1">
      <alignment horizontal="left" vertical="top" wrapText="1"/>
    </xf>
    <xf numFmtId="0" fontId="0" fillId="0" borderId="3" xfId="0" applyBorder="1" applyAlignment="1">
      <alignment horizontal="center" vertical="center"/>
    </xf>
    <xf numFmtId="0" fontId="0" fillId="0" borderId="3" xfId="0" quotePrefix="1" applyBorder="1" applyAlignment="1">
      <alignment horizontal="center" wrapText="1"/>
    </xf>
  </cellXfs>
  <cellStyles count="3">
    <cellStyle name="Hyperlink" xfId="1" builtinId="8"/>
    <cellStyle name="Normal" xfId="0" builtinId="0"/>
    <cellStyle name="Percent" xfId="2" builtinId="5"/>
  </cellStyles>
  <dxfs count="1">
    <dxf>
      <numFmt numFmtId="19" formatCode="m/d/yyyy"/>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1512794</xdr:colOff>
      <xdr:row>26</xdr:row>
      <xdr:rowOff>100854</xdr:rowOff>
    </xdr:from>
    <xdr:to>
      <xdr:col>2</xdr:col>
      <xdr:colOff>1134236</xdr:colOff>
      <xdr:row>43</xdr:row>
      <xdr:rowOff>232</xdr:rowOff>
    </xdr:to>
    <xdr:pic>
      <xdr:nvPicPr>
        <xdr:cNvPr id="2" name="Picture 1">
          <a:extLst>
            <a:ext uri="{FF2B5EF4-FFF2-40B4-BE49-F238E27FC236}">
              <a16:creationId xmlns:a16="http://schemas.microsoft.com/office/drawing/2014/main" id="{FD351013-F6C3-8937-488D-EE3AC7264D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2794" y="4515972"/>
          <a:ext cx="2889954"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refreshOnLoad="1" connectionId="1" xr16:uid="{0D53711C-ADFD-4877-8BD1-76EB8E6E4484}" autoFormatId="16" applyNumberFormats="0" applyBorderFormats="0" applyFontFormats="0" applyPatternFormats="0" applyAlignmentFormats="0" applyWidthHeightFormats="0">
  <queryTableRefresh nextId="60">
    <queryTableFields count="15">
      <queryTableField id="1" name="Date" tableColumnId="1"/>
      <queryTableField id="38" name="1 Mo" tableColumnId="2"/>
      <queryTableField id="39" name="1.5 Month" tableColumnId="3"/>
      <queryTableField id="40" name="2 Mo" tableColumnId="4"/>
      <queryTableField id="41" name="3 Mo" tableColumnId="5"/>
      <queryTableField id="42" name="4 Mo" tableColumnId="6"/>
      <queryTableField id="43" name="6 Mo" tableColumnId="7"/>
      <queryTableField id="44" name="1 Yr" tableColumnId="8"/>
      <queryTableField id="45" name="2 Yr" tableColumnId="9"/>
      <queryTableField id="46" name="3 Yr" tableColumnId="10"/>
      <queryTableField id="11" name="5 Yr" tableColumnId="11"/>
      <queryTableField id="47" name="7 Yr" tableColumnId="12"/>
      <queryTableField id="48" name="10 Yr" tableColumnId="13"/>
      <queryTableField id="49" name="20 Yr" tableColumnId="14"/>
      <queryTableField id="50" name="30 Yr" tableColumnId="15"/>
    </queryTableFields>
    <queryTableDeletedFields count="26">
      <deletedField name="1 Mo"/>
      <deletedField name="1.5 Month"/>
      <deletedField name="2 Mo"/>
      <deletedField name="3 Mo"/>
      <deletedField name="4 Mo"/>
      <deletedField name="6 Mo"/>
      <deletedField name="1 Yr"/>
      <deletedField name="2 Yr"/>
      <deletedField name="3 Yr"/>
      <deletedField name="7 Yr"/>
      <deletedField name="10 Yr"/>
      <deletedField name="20 Yr"/>
      <deletedField name="30 Yr"/>
      <deletedField name="1 Mo"/>
      <deletedField name="1.5 Month"/>
      <deletedField name="2 Mo"/>
      <deletedField name="3 Mo"/>
      <deletedField name="4 Mo"/>
      <deletedField name="6 Mo"/>
      <deletedField name="1 Yr"/>
      <deletedField name="2 Yr"/>
      <deletedField name="3 Yr"/>
      <deletedField name="7 Yr"/>
      <deletedField name="10 Yr"/>
      <deletedField name="20 Yr"/>
      <deletedField name="30 Y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19A9EB-9B26-426B-95BD-C5D3D9964A0A}" name="all?type_daily_treasury_yield_curve_field_tdr_date_value_2025_page__format_csv" displayName="all?type_daily_treasury_yield_curve_field_tdr_date_value_2025_page__format_csv" ref="A1:O2" tableType="queryTable" totalsRowShown="0">
  <autoFilter ref="A1:O2" xr:uid="{1019A9EB-9B26-426B-95BD-C5D3D9964A0A}"/>
  <tableColumns count="15">
    <tableColumn id="1" xr3:uid="{3B356D8E-6E08-4894-AF1D-9024EE427FA4}" uniqueName="1" name="Date" queryTableFieldId="1" dataDxfId="0"/>
    <tableColumn id="2" xr3:uid="{E08BCDA4-7870-41D0-85AD-0928B342AD83}" uniqueName="2" name="1 Mo" queryTableFieldId="38"/>
    <tableColumn id="3" xr3:uid="{6260D8AC-CE98-4851-9CD3-B9F185BD1430}" uniqueName="3" name="1.5 Month" queryTableFieldId="39"/>
    <tableColumn id="4" xr3:uid="{1BA2530E-90C3-433A-B829-8DDE94C18271}" uniqueName="4" name="2 Mo" queryTableFieldId="40"/>
    <tableColumn id="5" xr3:uid="{52699E30-C64B-4141-AF15-E33B2DB7FDF3}" uniqueName="5" name="3 Mo" queryTableFieldId="41"/>
    <tableColumn id="6" xr3:uid="{EABE6842-1988-46A2-BBFD-A384FED69480}" uniqueName="6" name="4 Mo" queryTableFieldId="42"/>
    <tableColumn id="7" xr3:uid="{D4E06FFA-7EEF-4951-B1E3-4127CDE0CF5B}" uniqueName="7" name="6 Mo" queryTableFieldId="43"/>
    <tableColumn id="8" xr3:uid="{559C83F1-5E12-4D09-9CBA-BE5E8515EB7F}" uniqueName="8" name="1 Yr" queryTableFieldId="44"/>
    <tableColumn id="9" xr3:uid="{BAC7B87A-96F5-4B58-926D-458F4DF9FC5F}" uniqueName="9" name="2 Yr" queryTableFieldId="45"/>
    <tableColumn id="10" xr3:uid="{ED762EA3-4651-4647-BD82-6606EE6AC5A5}" uniqueName="10" name="3 Yr" queryTableFieldId="46"/>
    <tableColumn id="11" xr3:uid="{2003675C-6B31-40BD-A1CD-79CB9068DDBA}" uniqueName="11" name="5 Yr" queryTableFieldId="11"/>
    <tableColumn id="12" xr3:uid="{DAB0D5DC-81FA-4E13-AFA3-317D97B3C380}" uniqueName="12" name="7 Yr" queryTableFieldId="47"/>
    <tableColumn id="13" xr3:uid="{E224576B-7753-4D53-91C2-F9D6D6AA1401}" uniqueName="13" name="10 Yr" queryTableFieldId="48"/>
    <tableColumn id="14" xr3:uid="{C7D81A39-02CA-452B-B094-C2FD87929C66}" uniqueName="14" name="20 Yr" queryTableFieldId="49"/>
    <tableColumn id="15" xr3:uid="{4972FE78-B71C-4EC6-A649-46BA346D09F4}" uniqueName="15" name="30 Yr" queryTableFieldId="5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jeda.gov/njzevfinancing" TargetMode="External"/><Relationship Id="rId1" Type="http://schemas.openxmlformats.org/officeDocument/2006/relationships/hyperlink" Target="https://home.treasury.gov/resource-center/data-chart-center/interest-rates/TextView?type=daily_treasury_yield_curve&amp;field_tdr_date_value=202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view="pageLayout" zoomScale="130" zoomScaleNormal="100" zoomScaleSheetLayoutView="130" zoomScalePageLayoutView="130" workbookViewId="0">
      <selection activeCell="B9" sqref="B9"/>
    </sheetView>
  </sheetViews>
  <sheetFormatPr defaultRowHeight="15" x14ac:dyDescent="0.25"/>
  <cols>
    <col min="1" max="1" width="32.28515625" customWidth="1"/>
    <col min="2" max="2" width="13.28515625" customWidth="1"/>
    <col min="3" max="3" width="43.5703125" customWidth="1"/>
    <col min="4" max="4" width="13" bestFit="1" customWidth="1"/>
    <col min="6" max="6" width="10.85546875" bestFit="1" customWidth="1"/>
  </cols>
  <sheetData>
    <row r="1" spans="1:4" ht="14.45" customHeight="1" x14ac:dyDescent="0.25">
      <c r="A1" s="31" t="s">
        <v>16</v>
      </c>
      <c r="B1" s="31"/>
      <c r="C1" s="31"/>
    </row>
    <row r="2" spans="1:4" x14ac:dyDescent="0.25">
      <c r="A2" s="31"/>
      <c r="B2" s="31"/>
      <c r="C2" s="31"/>
    </row>
    <row r="3" spans="1:4" x14ac:dyDescent="0.25">
      <c r="A3" s="31"/>
      <c r="B3" s="31"/>
      <c r="C3" s="31"/>
    </row>
    <row r="4" spans="1:4" x14ac:dyDescent="0.25">
      <c r="A4" s="31"/>
      <c r="B4" s="31"/>
      <c r="C4" s="31"/>
    </row>
    <row r="5" spans="1:4" ht="31.5" customHeight="1" x14ac:dyDescent="0.25">
      <c r="A5" s="31"/>
      <c r="B5" s="31"/>
      <c r="C5" s="31"/>
    </row>
    <row r="7" spans="1:4" x14ac:dyDescent="0.25">
      <c r="A7" s="5" t="s">
        <v>40</v>
      </c>
      <c r="B7" s="5"/>
      <c r="C7" s="5"/>
    </row>
    <row r="9" spans="1:4" x14ac:dyDescent="0.25">
      <c r="A9" s="11" t="s">
        <v>0</v>
      </c>
      <c r="B9" s="13">
        <v>50000</v>
      </c>
      <c r="C9" s="25" t="s">
        <v>1</v>
      </c>
    </row>
    <row r="10" spans="1:4" x14ac:dyDescent="0.25">
      <c r="A10" s="20" t="s">
        <v>2</v>
      </c>
      <c r="B10" s="23">
        <v>5</v>
      </c>
      <c r="C10" s="24" t="s">
        <v>3</v>
      </c>
      <c r="D10" s="1"/>
    </row>
    <row r="11" spans="1:4" ht="14.45" customHeight="1" x14ac:dyDescent="0.25">
      <c r="A11" s="11" t="s">
        <v>36</v>
      </c>
      <c r="B11" s="12">
        <f>'all_type=daily_treasury_yield_c'!Q2</f>
        <v>3.6299999999999999E-2</v>
      </c>
      <c r="C11" s="26" t="s">
        <v>41</v>
      </c>
    </row>
    <row r="12" spans="1:4" ht="13.5" customHeight="1" x14ac:dyDescent="0.25">
      <c r="A12" s="32" t="s">
        <v>35</v>
      </c>
      <c r="B12" s="32"/>
      <c r="C12" s="27" t="s">
        <v>4</v>
      </c>
    </row>
    <row r="13" spans="1:4" x14ac:dyDescent="0.25">
      <c r="A13" s="20" t="s">
        <v>5</v>
      </c>
      <c r="B13" s="21">
        <f>B11/2</f>
        <v>1.8149999999999999E-2</v>
      </c>
      <c r="C13" s="22" t="s">
        <v>6</v>
      </c>
    </row>
    <row r="14" spans="1:4" x14ac:dyDescent="0.25">
      <c r="A14" s="11" t="s">
        <v>11</v>
      </c>
      <c r="B14" s="28">
        <v>0</v>
      </c>
      <c r="C14" s="33" t="s">
        <v>15</v>
      </c>
    </row>
    <row r="15" spans="1:4" x14ac:dyDescent="0.25">
      <c r="A15" s="11" t="s">
        <v>12</v>
      </c>
      <c r="B15" s="28">
        <v>0.03</v>
      </c>
      <c r="C15" s="33"/>
    </row>
    <row r="16" spans="1:4" x14ac:dyDescent="0.25">
      <c r="A16" s="20" t="s">
        <v>14</v>
      </c>
      <c r="B16" s="21">
        <f>B13+B14</f>
        <v>1.8149999999999999E-2</v>
      </c>
      <c r="C16" s="22" t="s">
        <v>17</v>
      </c>
    </row>
    <row r="17" spans="1:6" x14ac:dyDescent="0.25">
      <c r="A17" s="20" t="s">
        <v>13</v>
      </c>
      <c r="B17" s="21">
        <f>B13+B15</f>
        <v>4.8149999999999998E-2</v>
      </c>
      <c r="C17" s="22" t="s">
        <v>18</v>
      </c>
    </row>
    <row r="18" spans="1:6" ht="15.75" thickBot="1" x14ac:dyDescent="0.3">
      <c r="A18" s="4"/>
      <c r="B18" s="6"/>
      <c r="D18" s="2"/>
      <c r="F18" s="2"/>
    </row>
    <row r="19" spans="1:6" ht="15.75" thickBot="1" x14ac:dyDescent="0.3">
      <c r="A19" s="19" t="s">
        <v>34</v>
      </c>
      <c r="B19" s="7" t="s">
        <v>9</v>
      </c>
      <c r="C19" s="8" t="s">
        <v>10</v>
      </c>
      <c r="D19" s="2"/>
      <c r="F19" s="2"/>
    </row>
    <row r="20" spans="1:6" x14ac:dyDescent="0.25">
      <c r="A20" s="29" t="s">
        <v>37</v>
      </c>
      <c r="B20" s="16">
        <f>-PMT($B$16/12,B10*12,$B$9,0,0)</f>
        <v>872.34728660233554</v>
      </c>
      <c r="C20" s="14">
        <f>-PMT($B$17/12,$B$10*12,$B$9,0,0)</f>
        <v>939.32971824108347</v>
      </c>
    </row>
    <row r="21" spans="1:6" x14ac:dyDescent="0.25">
      <c r="A21" s="30" t="s">
        <v>38</v>
      </c>
      <c r="B21" s="17">
        <f>B20*12</f>
        <v>10468.167439228026</v>
      </c>
      <c r="C21" s="14">
        <f>C20*12</f>
        <v>11271.956618893002</v>
      </c>
    </row>
    <row r="22" spans="1:6" ht="15.75" thickBot="1" x14ac:dyDescent="0.3">
      <c r="A22" s="30" t="s">
        <v>39</v>
      </c>
      <c r="B22" s="18">
        <f>B20*60-$B$9</f>
        <v>2340.8371961401353</v>
      </c>
      <c r="C22" s="15">
        <f>C20*60-$B$9</f>
        <v>6359.783094465005</v>
      </c>
    </row>
    <row r="23" spans="1:6" x14ac:dyDescent="0.25">
      <c r="A23" s="3"/>
    </row>
    <row r="24" spans="1:6" x14ac:dyDescent="0.25">
      <c r="B24" s="4" t="s">
        <v>7</v>
      </c>
      <c r="C24" s="1" t="s">
        <v>8</v>
      </c>
    </row>
  </sheetData>
  <sheetProtection selectLockedCells="1"/>
  <mergeCells count="3">
    <mergeCell ref="A1:C5"/>
    <mergeCell ref="A12:B12"/>
    <mergeCell ref="C14:C15"/>
  </mergeCells>
  <dataValidations count="2">
    <dataValidation type="decimal" allowBlank="1" showInputMessage="1" showErrorMessage="1" sqref="B9" xr:uid="{FBEEEE28-0E1A-45E5-B368-F637F453D2CD}">
      <formula1>50000</formula1>
      <formula2>500000</formula2>
    </dataValidation>
    <dataValidation type="decimal" allowBlank="1" showInputMessage="1" showErrorMessage="1" sqref="B14:B15" xr:uid="{6189B637-CC01-4801-9946-46176CEE372C}">
      <formula1>0</formula1>
      <formula2>0.03</formula2>
    </dataValidation>
  </dataValidations>
  <hyperlinks>
    <hyperlink ref="C12" r:id="rId1" display="https://home.treasury.gov/resource-center/data-chart-center/interest-rates/TextView?type=daily_treasury_yield_curve&amp;field_tdr_date_value=2025" xr:uid="{6B9185BF-DA47-4268-A861-70A97635632F}"/>
    <hyperlink ref="C24" r:id="rId2" xr:uid="{B9751D68-1ABF-4FF1-A091-EE817036D565}"/>
  </hyperlinks>
  <pageMargins left="0.7" right="0.7" top="0.75" bottom="0.75" header="0.3" footer="0.3"/>
  <pageSetup orientation="portrait" r:id="rId3"/>
  <headerFooter>
    <oddHeader>&amp;L&amp;"-,Bold"New Jersey Economic Development
Authority (NJEDA)&amp;C&amp;"-,Bold"NJ ZEV Financing
Loan Payment Estimate&amp;R&amp;"-,Bold"Version 1.2 
10/28/2025</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6E25-F1E3-40AF-8402-9B7B3E08B462}">
  <dimension ref="A1:Q2"/>
  <sheetViews>
    <sheetView tabSelected="1" workbookViewId="0">
      <selection activeCell="K15" sqref="K15"/>
    </sheetView>
  </sheetViews>
  <sheetFormatPr defaultRowHeight="15" x14ac:dyDescent="0.25"/>
  <cols>
    <col min="1" max="1" width="9.7109375" bestFit="1" customWidth="1"/>
    <col min="2" max="2" width="7.7109375" bestFit="1" customWidth="1"/>
    <col min="3" max="3" width="12.28515625" bestFit="1" customWidth="1"/>
    <col min="4" max="7" width="7.7109375" bestFit="1" customWidth="1"/>
    <col min="8" max="12" width="6.5703125" bestFit="1" customWidth="1"/>
    <col min="13" max="15" width="7.5703125" bestFit="1" customWidth="1"/>
  </cols>
  <sheetData>
    <row r="1" spans="1:17" x14ac:dyDescent="0.25">
      <c r="A1" t="s">
        <v>19</v>
      </c>
      <c r="B1" t="s">
        <v>21</v>
      </c>
      <c r="C1" t="s">
        <v>22</v>
      </c>
      <c r="D1" t="s">
        <v>23</v>
      </c>
      <c r="E1" t="s">
        <v>24</v>
      </c>
      <c r="F1" t="s">
        <v>25</v>
      </c>
      <c r="G1" t="s">
        <v>26</v>
      </c>
      <c r="H1" t="s">
        <v>27</v>
      </c>
      <c r="I1" t="s">
        <v>28</v>
      </c>
      <c r="J1" t="s">
        <v>29</v>
      </c>
      <c r="K1" t="s">
        <v>20</v>
      </c>
      <c r="L1" t="s">
        <v>30</v>
      </c>
      <c r="M1" t="s">
        <v>31</v>
      </c>
      <c r="N1" t="s">
        <v>32</v>
      </c>
      <c r="O1" t="s">
        <v>33</v>
      </c>
    </row>
    <row r="2" spans="1:17" x14ac:dyDescent="0.25">
      <c r="A2" s="9">
        <v>46070</v>
      </c>
      <c r="B2">
        <v>3.72</v>
      </c>
      <c r="C2">
        <v>3.75</v>
      </c>
      <c r="D2">
        <v>3.73</v>
      </c>
      <c r="E2">
        <v>3.69</v>
      </c>
      <c r="F2">
        <v>3.7</v>
      </c>
      <c r="G2">
        <v>3.59</v>
      </c>
      <c r="H2">
        <v>3.48</v>
      </c>
      <c r="I2">
        <v>3.43</v>
      </c>
      <c r="J2">
        <v>3.47</v>
      </c>
      <c r="K2">
        <v>3.63</v>
      </c>
      <c r="L2">
        <v>3.82</v>
      </c>
      <c r="M2">
        <v>4.05</v>
      </c>
      <c r="N2">
        <v>4.63</v>
      </c>
      <c r="O2">
        <v>4.68</v>
      </c>
      <c r="Q2" s="10">
        <f>all?type_daily_treasury_yield_curve_field_tdr_date_value_2025_page__format_csv[[#This Row],[5 Yr]]/100</f>
        <v>3.6299999999999999E-2</v>
      </c>
    </row>
  </sheetData>
  <phoneticPr fontId="6"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B6D682D745648ADAD22F9B98CC9ED" ma:contentTypeVersion="17" ma:contentTypeDescription="Create a new document." ma:contentTypeScope="" ma:versionID="3d6d3a81a075ab9612d0ba3f83249546">
  <xsd:schema xmlns:xsd="http://www.w3.org/2001/XMLSchema" xmlns:xs="http://www.w3.org/2001/XMLSchema" xmlns:p="http://schemas.microsoft.com/office/2006/metadata/properties" xmlns:ns2="9382d575-a208-4d11-8bef-aa19ed0b780d" xmlns:ns3="7e442f8c-2b69-4ac9-9723-b3795c5148a8" targetNamespace="http://schemas.microsoft.com/office/2006/metadata/properties" ma:root="true" ma:fieldsID="727a45e3c7ac438e97544d8b3b847184" ns2:_="" ns3:_="">
    <xsd:import namespace="9382d575-a208-4d11-8bef-aa19ed0b780d"/>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2d575-a208-4d11-8bef-aa19ed0b7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9382d575-a208-4d11-8bef-aa19ed0b78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0 4 8 3 5 c b 3 - 7 6 2 c - 4 4 3 b - 8 7 6 b - 1 e 9 4 8 1 3 4 8 0 b e "   x m l n s = " h t t p : / / s c h e m a s . m i c r o s o f t . c o m / D a t a M a s h u p " > A A A A A N c E A A B Q S w M E F A A C A A g A d I N R X L c 9 H Q G l A A A A 9 w A A A B I A H A B D b 2 5 m a W c v U G F j a 2 F n Z S 5 4 b W w g o h g A K K A U A A A A A A A A A A A A A A A A A A A A A A A A A A A A h Y 9 N D o I w G E S v Q r q n P 2 A M I R 9 l 4 V Y S E 6 J x 2 9 Q K j V A M L Z a 7 u f B I X k G M o u 5 c z p u 3 m L l f b 5 C P b R N c V G 9 1 Z z L E M E W B M r I 7 a F N l a H D H M E E 5 h 4 2 Q J 1 G p Y J K N T U d 7 y F D t 3 D k l x H u P f Y y 7 v i I R p Y z s i 3 U p a 9 U K 9 J H 1 f z n U x j p h p E I c d q 8 x P M J s s c Q s o T G m Q G Y K h T Z f I 5 o G P 9 s f C K u h c U O v u D L h t g Q y R y D v E / w B U E s D B B Q A A g A I A H S D 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0 g 1 F c D T Z g W N A B A A A 2 B A A A E w A c A E Z v c m 1 1 b G F z L 1 N l Y 3 R p b 2 4 x L m 0 g o h g A K K A U A A A A A A A A A A A A A A A A A A A A A A A A A A A A r Z N R a 9 s w E M f f A / k O w o X g g G L H y Z x B i y k j 2 d j D W r Y 5 M E Y o R p G v s U C W g i R 7 N a H f v V K c k F K U t / n B l n 9 3 u v v f n a S B G i Y F y v t v c j c c D A e 6 I g p K d B M Q z u 9 N t 4 e s J I x 3 h V F A d K O 6 o m P A y 4 I 2 q o X R 8 3 F t S l W U x E D R E t 5 A N p v O 0 t G e 7 G B U P E t V E 5 N R 3 Q Y o Q x z M c I D s k 8 t G U b B k q d t o J W l T g z D h H 9 h G S y m M X e s w q I z Z 6 9 s 4 r m Q N 0 T l 5 t J N t r E A f 9 0 + o 9 Q Q V 2 9 R k Q q 1 s c y b M v U G b i b K q d H w s Y H K O 0 c P I a o q t 0 k X 8 n + s c 4 8 0 K O K u Z l Z A F O M B o K X l T C 5 0 l K U Z f B Z U l E 7 t s k U 6 n C U a / G m k g N x 2 H 7 L K M H q W A p z H u m 3 U T / F S y t r Y S f Q d S g t K u l 2 u y t Y 4 n y 4 m H f V 8 x 2 p z 4 F 8 5 z S j h R O j O q e R 9 y W R G x s x H X t v B L u L U i Q r t a e s n O q E N P f n w 4 B C v b C F u c 6 x x y T X n F 6 B A k 6 E G e o W j q L a g e R 6 k 1 C F N 5 b D P / l r k f f / L j x Z W 8 6 K / y p v T i u R + n f v z Z j 5 P p l Z x X + N z D X y 9 z + s a 4 O 8 o l + i 3 / v Z t 7 D t z e W c f C D 7 P E 7 p Y h 7 o 6 4 s e 4 / m D b R A 3 n 5 6 L Z x 4 3 s a I y Y Q E F q h / t / d 0 e P O 8 X D A h F / D 3 R t Q S w E C L Q A U A A I A C A B 0 g 1 F c t z 0 d A a U A A A D 3 A A A A E g A A A A A A A A A A A A A A A A A A A A A A Q 2 9 u Z m l n L 1 B h Y 2 t h Z 2 U u e G 1 s U E s B A i 0 A F A A C A A g A d I N R X A / K 6 a u k A A A A 6 Q A A A B M A A A A A A A A A A A A A A A A A 8 Q A A A F t D b 2 5 0 Z W 5 0 X 1 R 5 c G V z X S 5 4 b W x Q S w E C L Q A U A A I A C A B 0 g 1 F c D T Z g W N A B A A A 2 B A A A E w A A A A A A A A A A A A A A A A D i A Q A A R m 9 y b X V s Y X M v U 2 V j d G l v b j E u b V B L B Q Y A A A A A A w A D A M I A A A D / 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H A A A A A A A A N 0 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h b G w l M 0 Z 0 e X B l J T N E Z G F p b H l f d H J l Y X N 1 c n l f e W l l b G R f Y 3 V y d m U l M j Z m a W V s Z F 9 0 Z H J f Z G F 0 Z V 9 2 Y W x 1 Z S U z R D I w M j U l M j Z w Y W d l J T I 2 X 2 Z v c m 1 h d C U z R G N z d j w v S X R l b V B h d G g + P C 9 J d G V t T G 9 j Y X R p b 2 4 + P F N 0 Y W J s Z U V u d H J p Z X M + P E V u d H J 5 I F R 5 c G U 9 I k l z U H J p d m F 0 Z S I g V m F s d W U 9 I m w w I i A v P j x F b n R y e S B U e X B l P S J R d W V y e U l E I i B W Y W x 1 Z T 0 i c z V k Y z N j O T J i L T Q 0 N j g t N G Y 1 Y S 0 5 O G F i L T k 3 N W N l M m N l M z c 1 N 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Y W x s P 3 R 5 c G V f Z G F p b H l f d H J l Y X N 1 c n l f e W l l b G R f Y 3 V y d m V f Z m l l b G R f d G R y X 2 R h d G V f d m F s d W V f M j A y N V 9 w Y W d l X 1 9 m b 3 J t Y X R f Y 3 N 2 I i A v P j x F b n R y e S B U e X B l P S J G a W x s Z W R D b 2 1 w b G V 0 Z V J l c 3 V s d F R v V 2 9 y a 3 N o Z W V 0 I i B W Y W x 1 Z T 0 i b D E i I C 8 + P E V u d H J 5 I F R 5 c G U 9 I k Z p b G x T d G F 0 d X M i I F Z h b H V l P S J z Q 2 9 t c G x l d G U i I C 8 + P E V u d H J 5 I F R 5 c G U 9 I k Z p b G x D b 2 x 1 b W 5 O Y W 1 l c y I g V m F s d W U 9 I n N b J n F 1 b 3 Q 7 R G F 0 Z S Z x d W 9 0 O y w m c X V v d D s x I E 1 v J n F 1 b 3 Q 7 L C Z x d W 9 0 O z E u N S B N b 2 5 0 a C Z x d W 9 0 O y w m c X V v d D s y I E 1 v J n F 1 b 3 Q 7 L C Z x d W 9 0 O z M g T W 8 m c X V v d D s s J n F 1 b 3 Q 7 N C B N b y Z x d W 9 0 O y w m c X V v d D s 2 I E 1 v J n F 1 b 3 Q 7 L C Z x d W 9 0 O z E g W X I m c X V v d D s s J n F 1 b 3 Q 7 M i B Z c i Z x d W 9 0 O y w m c X V v d D s z I F l y J n F 1 b 3 Q 7 L C Z x d W 9 0 O z U g W X I m c X V v d D s s J n F 1 b 3 Q 7 N y B Z c i Z x d W 9 0 O y w m c X V v d D s x M C B Z c i Z x d W 9 0 O y w m c X V v d D s y M C B Z c i Z x d W 9 0 O y w m c X V v d D s z M C B Z c i Z x d W 9 0 O 1 0 i I C 8 + P E V u d H J 5 I F R 5 c G U 9 I k Z p b G x D b 2 x 1 b W 5 U e X B l c y I g V m F s d W U 9 I n N D U V V G Q l F V R k J R V U Z C U V V G Q l F V R i I g L z 4 8 R W 5 0 c n k g V H l w Z T 0 i R m l s b E x h c 3 R V c G R h d G V k I i B W Y W x 1 Z T 0 i Z D I w M j Y t M D I t M T d U M j E 6 M j c 6 N D E u N z M 5 M D k 3 N F o i I C 8 + P E V u d H J 5 I F R 5 c G U 9 I k Z p b G x F c n J v c k N v d W 5 0 I i B W Y W x 1 Z T 0 i b D A i I C 8 + P E V u d H J 5 I F R 5 c G U 9 I k Z p b G x F c n J v c k N v Z G U i I F Z h b H V l P S J z V W 5 r b m 9 3 b i I g L z 4 8 R W 5 0 c n k g V H l w Z T 0 i R m l s b E N v d W 5 0 I i B W Y W x 1 Z T 0 i b D E i I C 8 + P E V u d H J 5 I F R 5 c G U 9 I l J l b G F 0 a W 9 u c 2 h p c E l u Z m 9 D b 2 5 0 Y W l u Z X I i I F Z h b H V l P S J z e y Z x d W 9 0 O 2 N v b H V t b k N v d W 5 0 J n F 1 b 3 Q 7 O j E 1 L C Z x d W 9 0 O 2 t l e U N v b H V t b k 5 h b W V z J n F 1 b 3 Q 7 O l t d L C Z x d W 9 0 O 3 F 1 Z X J 5 U m V s Y X R p b 2 5 z a G l w c y Z x d W 9 0 O z p b X S w m c X V v d D t j b 2 x 1 b W 5 J Z G V u d G l 0 a W V z J n F 1 b 3 Q 7 O l s m c X V v d D t T Z W N 0 a W 9 u M S 9 h b G w / d H l w Z T 1 k Y W l s e V 9 0 c m V h c 3 V y e V 9 5 a W V s Z F 9 j d X J 2 Z V x 1 M D A y N m Z p Z W x k X 3 R k c l 9 k Y X R l X 3 Z h b H V l P T I w M j V c d T A w M j Z w Y W d l X H U w M D I 2 X 2 Z v c m 1 h d D 1 j c 3 Y v Q X V 0 b 1 J l b W 9 2 Z W R D b 2 x 1 b W 5 z M S 5 7 R G F 0 Z S w w f S Z x d W 9 0 O y w m c X V v d D t T Z W N 0 a W 9 u M S 9 h b G w / d H l w Z T 1 k Y W l s e V 9 0 c m V h c 3 V y e V 9 5 a W V s Z F 9 j d X J 2 Z V x 1 M D A y N m Z p Z W x k X 3 R k c l 9 k Y X R l X 3 Z h b H V l P T I w M j V c d T A w M j Z w Y W d l X H U w M D I 2 X 2 Z v c m 1 h d D 1 j c 3 Y v Q X V 0 b 1 J l b W 9 2 Z W R D b 2 x 1 b W 5 z M S 5 7 M S B N b y w x f S Z x d W 9 0 O y w m c X V v d D t T Z W N 0 a W 9 u M S 9 h b G w / d H l w Z T 1 k Y W l s e V 9 0 c m V h c 3 V y e V 9 5 a W V s Z F 9 j d X J 2 Z V x 1 M D A y N m Z p Z W x k X 3 R k c l 9 k Y X R l X 3 Z h b H V l P T I w M j V c d T A w M j Z w Y W d l X H U w M D I 2 X 2 Z v c m 1 h d D 1 j c 3 Y v Q X V 0 b 1 J l b W 9 2 Z W R D b 2 x 1 b W 5 z M S 5 7 M S 4 1 I E 1 v b n R o L D J 9 J n F 1 b 3 Q 7 L C Z x d W 9 0 O 1 N l Y 3 R p b 2 4 x L 2 F s b D 9 0 e X B l P W R h a W x 5 X 3 R y Z W F z d X J 5 X 3 l p Z W x k X 2 N 1 c n Z l X H U w M D I 2 Z m l l b G R f d G R y X 2 R h d G V f d m F s d W U 9 M j A y N V x 1 M D A y N n B h Z 2 V c d T A w M j Z f Z m 9 y b W F 0 P W N z d i 9 B d X R v U m V t b 3 Z l Z E N v b H V t b n M x L n s y I E 1 v L D N 9 J n F 1 b 3 Q 7 L C Z x d W 9 0 O 1 N l Y 3 R p b 2 4 x L 2 F s b D 9 0 e X B l P W R h a W x 5 X 3 R y Z W F z d X J 5 X 3 l p Z W x k X 2 N 1 c n Z l X H U w M D I 2 Z m l l b G R f d G R y X 2 R h d G V f d m F s d W U 9 M j A y N V x 1 M D A y N n B h Z 2 V c d T A w M j Z f Z m 9 y b W F 0 P W N z d i 9 B d X R v U m V t b 3 Z l Z E N v b H V t b n M x L n s z I E 1 v L D R 9 J n F 1 b 3 Q 7 L C Z x d W 9 0 O 1 N l Y 3 R p b 2 4 x L 2 F s b D 9 0 e X B l P W R h a W x 5 X 3 R y Z W F z d X J 5 X 3 l p Z W x k X 2 N 1 c n Z l X H U w M D I 2 Z m l l b G R f d G R y X 2 R h d G V f d m F s d W U 9 M j A y N V x 1 M D A y N n B h Z 2 V c d T A w M j Z f Z m 9 y b W F 0 P W N z d i 9 B d X R v U m V t b 3 Z l Z E N v b H V t b n M x L n s 0 I E 1 v L D V 9 J n F 1 b 3 Q 7 L C Z x d W 9 0 O 1 N l Y 3 R p b 2 4 x L 2 F s b D 9 0 e X B l P W R h a W x 5 X 3 R y Z W F z d X J 5 X 3 l p Z W x k X 2 N 1 c n Z l X H U w M D I 2 Z m l l b G R f d G R y X 2 R h d G V f d m F s d W U 9 M j A y N V x 1 M D A y N n B h Z 2 V c d T A w M j Z f Z m 9 y b W F 0 P W N z d i 9 B d X R v U m V t b 3 Z l Z E N v b H V t b n M x L n s 2 I E 1 v L D Z 9 J n F 1 b 3 Q 7 L C Z x d W 9 0 O 1 N l Y 3 R p b 2 4 x L 2 F s b D 9 0 e X B l P W R h a W x 5 X 3 R y Z W F z d X J 5 X 3 l p Z W x k X 2 N 1 c n Z l X H U w M D I 2 Z m l l b G R f d G R y X 2 R h d G V f d m F s d W U 9 M j A y N V x 1 M D A y N n B h Z 2 V c d T A w M j Z f Z m 9 y b W F 0 P W N z d i 9 B d X R v U m V t b 3 Z l Z E N v b H V t b n M x L n s x I F l y L D d 9 J n F 1 b 3 Q 7 L C Z x d W 9 0 O 1 N l Y 3 R p b 2 4 x L 2 F s b D 9 0 e X B l P W R h a W x 5 X 3 R y Z W F z d X J 5 X 3 l p Z W x k X 2 N 1 c n Z l X H U w M D I 2 Z m l l b G R f d G R y X 2 R h d G V f d m F s d W U 9 M j A y N V x 1 M D A y N n B h Z 2 V c d T A w M j Z f Z m 9 y b W F 0 P W N z d i 9 B d X R v U m V t b 3 Z l Z E N v b H V t b n M x L n s y I F l y L D h 9 J n F 1 b 3 Q 7 L C Z x d W 9 0 O 1 N l Y 3 R p b 2 4 x L 2 F s b D 9 0 e X B l P W R h a W x 5 X 3 R y Z W F z d X J 5 X 3 l p Z W x k X 2 N 1 c n Z l X H U w M D I 2 Z m l l b G R f d G R y X 2 R h d G V f d m F s d W U 9 M j A y N V x 1 M D A y N n B h Z 2 V c d T A w M j Z f Z m 9 y b W F 0 P W N z d i 9 B d X R v U m V t b 3 Z l Z E N v b H V t b n M x L n s z I F l y L D l 9 J n F 1 b 3 Q 7 L C Z x d W 9 0 O 1 N l Y 3 R p b 2 4 x L 2 F s b D 9 0 e X B l P W R h a W x 5 X 3 R y Z W F z d X J 5 X 3 l p Z W x k X 2 N 1 c n Z l X H U w M D I 2 Z m l l b G R f d G R y X 2 R h d G V f d m F s d W U 9 M j A y N V x 1 M D A y N n B h Z 2 V c d T A w M j Z f Z m 9 y b W F 0 P W N z d i 9 B d X R v U m V t b 3 Z l Z E N v b H V t b n M x L n s 1 I F l y L D E w f S Z x d W 9 0 O y w m c X V v d D t T Z W N 0 a W 9 u M S 9 h b G w / d H l w Z T 1 k Y W l s e V 9 0 c m V h c 3 V y e V 9 5 a W V s Z F 9 j d X J 2 Z V x 1 M D A y N m Z p Z W x k X 3 R k c l 9 k Y X R l X 3 Z h b H V l P T I w M j V c d T A w M j Z w Y W d l X H U w M D I 2 X 2 Z v c m 1 h d D 1 j c 3 Y v Q X V 0 b 1 J l b W 9 2 Z W R D b 2 x 1 b W 5 z M S 5 7 N y B Z c i w x M X 0 m c X V v d D s s J n F 1 b 3 Q 7 U 2 V j d G l v b j E v Y W x s P 3 R 5 c G U 9 Z G F p b H l f d H J l Y X N 1 c n l f e W l l b G R f Y 3 V y d m V c d T A w M j Z m a W V s Z F 9 0 Z H J f Z G F 0 Z V 9 2 Y W x 1 Z T 0 y M D I 1 X H U w M D I 2 c G F n Z V x 1 M D A y N l 9 m b 3 J t Y X Q 9 Y 3 N 2 L 0 F 1 d G 9 S Z W 1 v d m V k Q 2 9 s d W 1 u c z E u e z E w I F l y L D E y f S Z x d W 9 0 O y w m c X V v d D t T Z W N 0 a W 9 u M S 9 h b G w / d H l w Z T 1 k Y W l s e V 9 0 c m V h c 3 V y e V 9 5 a W V s Z F 9 j d X J 2 Z V x 1 M D A y N m Z p Z W x k X 3 R k c l 9 k Y X R l X 3 Z h b H V l P T I w M j V c d T A w M j Z w Y W d l X H U w M D I 2 X 2 Z v c m 1 h d D 1 j c 3 Y v Q X V 0 b 1 J l b W 9 2 Z W R D b 2 x 1 b W 5 z M S 5 7 M j A g W X I s M T N 9 J n F 1 b 3 Q 7 L C Z x d W 9 0 O 1 N l Y 3 R p b 2 4 x L 2 F s b D 9 0 e X B l P W R h a W x 5 X 3 R y Z W F z d X J 5 X 3 l p Z W x k X 2 N 1 c n Z l X H U w M D I 2 Z m l l b G R f d G R y X 2 R h d G V f d m F s d W U 9 M j A y N V x 1 M D A y N n B h Z 2 V c d T A w M j Z f Z m 9 y b W F 0 P W N z d i 9 B d X R v U m V t b 3 Z l Z E N v b H V t b n M x L n s z M C B Z c i w x N H 0 m c X V v d D t d L C Z x d W 9 0 O 0 N v b H V t b k N v d W 5 0 J n F 1 b 3 Q 7 O j E 1 L C Z x d W 9 0 O 0 t l e U N v b H V t b k 5 h b W V z J n F 1 b 3 Q 7 O l t d L C Z x d W 9 0 O 0 N v b H V t b k l k Z W 5 0 a X R p Z X M m c X V v d D s 6 W y Z x d W 9 0 O 1 N l Y 3 R p b 2 4 x L 2 F s b D 9 0 e X B l P W R h a W x 5 X 3 R y Z W F z d X J 5 X 3 l p Z W x k X 2 N 1 c n Z l X H U w M D I 2 Z m l l b G R f d G R y X 2 R h d G V f d m F s d W U 9 M j A y N V x 1 M D A y N n B h Z 2 V c d T A w M j Z f Z m 9 y b W F 0 P W N z d i 9 B d X R v U m V t b 3 Z l Z E N v b H V t b n M x L n t E Y X R l L D B 9 J n F 1 b 3 Q 7 L C Z x d W 9 0 O 1 N l Y 3 R p b 2 4 x L 2 F s b D 9 0 e X B l P W R h a W x 5 X 3 R y Z W F z d X J 5 X 3 l p Z W x k X 2 N 1 c n Z l X H U w M D I 2 Z m l l b G R f d G R y X 2 R h d G V f d m F s d W U 9 M j A y N V x 1 M D A y N n B h Z 2 V c d T A w M j Z f Z m 9 y b W F 0 P W N z d i 9 B d X R v U m V t b 3 Z l Z E N v b H V t b n M x L n s x I E 1 v L D F 9 J n F 1 b 3 Q 7 L C Z x d W 9 0 O 1 N l Y 3 R p b 2 4 x L 2 F s b D 9 0 e X B l P W R h a W x 5 X 3 R y Z W F z d X J 5 X 3 l p Z W x k X 2 N 1 c n Z l X H U w M D I 2 Z m l l b G R f d G R y X 2 R h d G V f d m F s d W U 9 M j A y N V x 1 M D A y N n B h Z 2 V c d T A w M j Z f Z m 9 y b W F 0 P W N z d i 9 B d X R v U m V t b 3 Z l Z E N v b H V t b n M x L n s x L j U g T W 9 u d G g s M n 0 m c X V v d D s s J n F 1 b 3 Q 7 U 2 V j d G l v b j E v Y W x s P 3 R 5 c G U 9 Z G F p b H l f d H J l Y X N 1 c n l f e W l l b G R f Y 3 V y d m V c d T A w M j Z m a W V s Z F 9 0 Z H J f Z G F 0 Z V 9 2 Y W x 1 Z T 0 y M D I 1 X H U w M D I 2 c G F n Z V x 1 M D A y N l 9 m b 3 J t Y X Q 9 Y 3 N 2 L 0 F 1 d G 9 S Z W 1 v d m V k Q 2 9 s d W 1 u c z E u e z I g T W 8 s M 3 0 m c X V v d D s s J n F 1 b 3 Q 7 U 2 V j d G l v b j E v Y W x s P 3 R 5 c G U 9 Z G F p b H l f d H J l Y X N 1 c n l f e W l l b G R f Y 3 V y d m V c d T A w M j Z m a W V s Z F 9 0 Z H J f Z G F 0 Z V 9 2 Y W x 1 Z T 0 y M D I 1 X H U w M D I 2 c G F n Z V x 1 M D A y N l 9 m b 3 J t Y X Q 9 Y 3 N 2 L 0 F 1 d G 9 S Z W 1 v d m V k Q 2 9 s d W 1 u c z E u e z M g T W 8 s N H 0 m c X V v d D s s J n F 1 b 3 Q 7 U 2 V j d G l v b j E v Y W x s P 3 R 5 c G U 9 Z G F p b H l f d H J l Y X N 1 c n l f e W l l b G R f Y 3 V y d m V c d T A w M j Z m a W V s Z F 9 0 Z H J f Z G F 0 Z V 9 2 Y W x 1 Z T 0 y M D I 1 X H U w M D I 2 c G F n Z V x 1 M D A y N l 9 m b 3 J t Y X Q 9 Y 3 N 2 L 0 F 1 d G 9 S Z W 1 v d m V k Q 2 9 s d W 1 u c z E u e z Q g T W 8 s N X 0 m c X V v d D s s J n F 1 b 3 Q 7 U 2 V j d G l v b j E v Y W x s P 3 R 5 c G U 9 Z G F p b H l f d H J l Y X N 1 c n l f e W l l b G R f Y 3 V y d m V c d T A w M j Z m a W V s Z F 9 0 Z H J f Z G F 0 Z V 9 2 Y W x 1 Z T 0 y M D I 1 X H U w M D I 2 c G F n Z V x 1 M D A y N l 9 m b 3 J t Y X Q 9 Y 3 N 2 L 0 F 1 d G 9 S Z W 1 v d m V k Q 2 9 s d W 1 u c z E u e z Y g T W 8 s N n 0 m c X V v d D s s J n F 1 b 3 Q 7 U 2 V j d G l v b j E v Y W x s P 3 R 5 c G U 9 Z G F p b H l f d H J l Y X N 1 c n l f e W l l b G R f Y 3 V y d m V c d T A w M j Z m a W V s Z F 9 0 Z H J f Z G F 0 Z V 9 2 Y W x 1 Z T 0 y M D I 1 X H U w M D I 2 c G F n Z V x 1 M D A y N l 9 m b 3 J t Y X Q 9 Y 3 N 2 L 0 F 1 d G 9 S Z W 1 v d m V k Q 2 9 s d W 1 u c z E u e z E g W X I s N 3 0 m c X V v d D s s J n F 1 b 3 Q 7 U 2 V j d G l v b j E v Y W x s P 3 R 5 c G U 9 Z G F p b H l f d H J l Y X N 1 c n l f e W l l b G R f Y 3 V y d m V c d T A w M j Z m a W V s Z F 9 0 Z H J f Z G F 0 Z V 9 2 Y W x 1 Z T 0 y M D I 1 X H U w M D I 2 c G F n Z V x 1 M D A y N l 9 m b 3 J t Y X Q 9 Y 3 N 2 L 0 F 1 d G 9 S Z W 1 v d m V k Q 2 9 s d W 1 u c z E u e z I g W X I s O H 0 m c X V v d D s s J n F 1 b 3 Q 7 U 2 V j d G l v b j E v Y W x s P 3 R 5 c G U 9 Z G F p b H l f d H J l Y X N 1 c n l f e W l l b G R f Y 3 V y d m V c d T A w M j Z m a W V s Z F 9 0 Z H J f Z G F 0 Z V 9 2 Y W x 1 Z T 0 y M D I 1 X H U w M D I 2 c G F n Z V x 1 M D A y N l 9 m b 3 J t Y X Q 9 Y 3 N 2 L 0 F 1 d G 9 S Z W 1 v d m V k Q 2 9 s d W 1 u c z E u e z M g W X I s O X 0 m c X V v d D s s J n F 1 b 3 Q 7 U 2 V j d G l v b j E v Y W x s P 3 R 5 c G U 9 Z G F p b H l f d H J l Y X N 1 c n l f e W l l b G R f Y 3 V y d m V c d T A w M j Z m a W V s Z F 9 0 Z H J f Z G F 0 Z V 9 2 Y W x 1 Z T 0 y M D I 1 X H U w M D I 2 c G F n Z V x 1 M D A y N l 9 m b 3 J t Y X Q 9 Y 3 N 2 L 0 F 1 d G 9 S Z W 1 v d m V k Q 2 9 s d W 1 u c z E u e z U g W X I s M T B 9 J n F 1 b 3 Q 7 L C Z x d W 9 0 O 1 N l Y 3 R p b 2 4 x L 2 F s b D 9 0 e X B l P W R h a W x 5 X 3 R y Z W F z d X J 5 X 3 l p Z W x k X 2 N 1 c n Z l X H U w M D I 2 Z m l l b G R f d G R y X 2 R h d G V f d m F s d W U 9 M j A y N V x 1 M D A y N n B h Z 2 V c d T A w M j Z f Z m 9 y b W F 0 P W N z d i 9 B d X R v U m V t b 3 Z l Z E N v b H V t b n M x L n s 3 I F l y L D E x f S Z x d W 9 0 O y w m c X V v d D t T Z W N 0 a W 9 u M S 9 h b G w / d H l w Z T 1 k Y W l s e V 9 0 c m V h c 3 V y e V 9 5 a W V s Z F 9 j d X J 2 Z V x 1 M D A y N m Z p Z W x k X 3 R k c l 9 k Y X R l X 3 Z h b H V l P T I w M j V c d T A w M j Z w Y W d l X H U w M D I 2 X 2 Z v c m 1 h d D 1 j c 3 Y v Q X V 0 b 1 J l b W 9 2 Z W R D b 2 x 1 b W 5 z M S 5 7 M T A g W X I s M T J 9 J n F 1 b 3 Q 7 L C Z x d W 9 0 O 1 N l Y 3 R p b 2 4 x L 2 F s b D 9 0 e X B l P W R h a W x 5 X 3 R y Z W F z d X J 5 X 3 l p Z W x k X 2 N 1 c n Z l X H U w M D I 2 Z m l l b G R f d G R y X 2 R h d G V f d m F s d W U 9 M j A y N V x 1 M D A y N n B h Z 2 V c d T A w M j Z f Z m 9 y b W F 0 P W N z d i 9 B d X R v U m V t b 3 Z l Z E N v b H V t b n M x L n s y M C B Z c i w x M 3 0 m c X V v d D s s J n F 1 b 3 Q 7 U 2 V j d G l v b j E v Y W x s P 3 R 5 c G U 9 Z G F p b H l f d H J l Y X N 1 c n l f e W l l b G R f Y 3 V y d m V c d T A w M j Z m a W V s Z F 9 0 Z H J f Z G F 0 Z V 9 2 Y W x 1 Z T 0 y M D I 1 X H U w M D I 2 c G F n Z V x 1 M D A y N l 9 m b 3 J t Y X Q 9 Y 3 N 2 L 0 F 1 d G 9 S Z W 1 v d m V k Q 2 9 s d W 1 u c z E u e z M w I F l y L D E 0 f S Z x d W 9 0 O 1 0 s J n F 1 b 3 Q 7 U m V s Y X R p b 2 5 z a G l w S W 5 m b y Z x d W 9 0 O z p b X X 0 i I C 8 + P E V u d H J 5 I F R 5 c G U 9 I k F k Z G V k V G 9 E Y X R h T W 9 k Z W w i I F Z h b H V l P S J s M C I g L z 4 8 L 1 N 0 Y W J s Z U V u d H J p Z X M + P C 9 J d G V t P j x J d G V t P j x J d G V t T G 9 j Y X R p b 2 4 + P E l 0 Z W 1 U e X B l P k Z v c m 1 1 b G E 8 L 0 l 0 Z W 1 U e X B l P j x J d G V t U G F 0 a D 5 T Z W N 0 a W 9 u M S 9 h b G w l M 0 Z 0 e X B l J T N E Z G F p b H l f d H J l Y X N 1 c n l f e W l l b G R f Y 3 V y d m U l M j Z m a W V s Z F 9 0 Z H J f Z G F 0 Z V 9 2 Y W x 1 Z S U z R D I w M j U l M j Z w Y W d l J T I 2 X 2 Z v c m 1 h d C U z R G N z d i 9 T b 3 V y Y 2 U 8 L 0 l 0 Z W 1 Q Y X R o P j w v S X R l b U x v Y 2 F 0 a W 9 u P j x T d G F i b G V F b n R y a W V z I C 8 + P C 9 J d G V t P j x J d G V t P j x J d G V t T G 9 j Y X R p b 2 4 + P E l 0 Z W 1 U e X B l P k Z v c m 1 1 b G E 8 L 0 l 0 Z W 1 U e X B l P j x J d G V t U G F 0 a D 5 T Z W N 0 a W 9 u M S 9 h b G w l M 0 Z 0 e X B l J T N E Z G F p b H l f d H J l Y X N 1 c n l f e W l l b G R f Y 3 V y d m U l M j Z m a W V s Z F 9 0 Z H J f Z G F 0 Z V 9 2 Y W x 1 Z S U z R D I w M j U l M j Z w Y W d l J T I 2 X 2 Z v c m 1 h d C U z R G N z d i 9 Q c m 9 t b 3 R l Z C U y M E h l Y W R l c n M 8 L 0 l 0 Z W 1 Q Y X R o P j w v S X R l b U x v Y 2 F 0 a W 9 u P j x T d G F i b G V F b n R y a W V z I C 8 + P C 9 J d G V t P j x J d G V t P j x J d G V t T G 9 j Y X R p b 2 4 + P E l 0 Z W 1 U e X B l P k Z v c m 1 1 b G E 8 L 0 l 0 Z W 1 U e X B l P j x J d G V t U G F 0 a D 5 T Z W N 0 a W 9 u M S 9 h b G w l M 0 Z 0 e X B l J T N E Z G F p b H l f d H J l Y X N 1 c n l f e W l l b G R f Y 3 V y d m U l M j Z m a W V s Z F 9 0 Z H J f Z G F 0 Z V 9 2 Y W x 1 Z S U z R D I w M j U l M j Z w Y W d l J T I 2 X 2 Z v c m 1 h d C U z R G N z d i 9 D a G F u Z 2 V k J T I w V H l w Z T w v S X R l b V B h d G g + P C 9 J d G V t T G 9 j Y X R p b 2 4 + P F N 0 Y W J s Z U V u d H J p Z X M g L z 4 8 L 0 l 0 Z W 0 + P E l 0 Z W 0 + P E l 0 Z W 1 M b 2 N h d G l v b j 4 8 S X R l b V R 5 c G U + R m 9 y b X V s Y T w v S X R l b V R 5 c G U + P E l 0 Z W 1 Q Y X R o P l N l Y 3 R p b 2 4 x L 2 F s b C U z R n R 5 c G U l M 0 R k Y W l s e V 9 0 c m V h c 3 V y e V 9 5 a W V s Z F 9 j d X J 2 Z S U y N m Z p Z W x k X 3 R k c l 9 k Y X R l X 3 Z h b H V l J T N E M j A y N S U y N n B h Z 2 U l M j Z f Z m 9 y b W F 0 J T N E Y 3 N 2 L 0 Z p b H R l c m V k J T I w U m 9 3 c z w v S X R l b V B h d G g + P C 9 J d G V t T G 9 j Y X R p b 2 4 + P F N 0 Y W J s Z U V u d H J p Z X M g L z 4 8 L 0 l 0 Z W 0 + P C 9 J d G V t c z 4 8 L 0 x v Y 2 F s U G F j a 2 F n Z U 1 l d G F k Y X R h R m l s Z T 4 W A A A A U E s F B g A A A A A A A A A A A A A A A A A A A A A A A C Y B A A A B A A A A 0 I y d 3 w E V 0 R G M e g D A T 8 K X 6 w E A A A C 4 v Q S s a b 7 O S Z g a e z b 6 S q / v A A A A A A I A A A A A A B B m A A A A A Q A A I A A A A I T 1 R t W O W K A B L X 6 P Z k V e C a r W G C D f U Q K w n j R c 8 l d A 5 d l z A A A A A A 6 A A A A A A g A A I A A A A H U T v I j S S Y C 9 1 q 4 1 + 5 D 8 L S U k d R M N + Z N 8 F 9 H D J / x l Y 1 x X U A A A A G P l q O O 1 M P B 3 9 J D C x a g H a r n Y I Q n Q Y F O 0 K A X 2 w N G A D A N i T w U 6 r R p e 5 B Z 0 / A x 5 Y u B 0 g W o V L G D F W A Z e o o T 9 Z B t e l d S h W e Y V v s o G p S o U P 5 P G Q i j r Q A A A A B 5 B 8 v V N k G k 4 3 w V Y Q 6 c Y 7 d N 1 b W H j 8 d u S L w k 9 h N a K D w p r d 7 S x / L e j Q X J n F j H 7 I u 2 + M E x 8 X 3 + m 8 9 q / y p Q 0 B + y + A i 8 = < / D a t a M a s h u p > 
</file>

<file path=customXml/itemProps1.xml><?xml version="1.0" encoding="utf-8"?>
<ds:datastoreItem xmlns:ds="http://schemas.openxmlformats.org/officeDocument/2006/customXml" ds:itemID="{8A9DFCAB-F831-4343-80F5-4D70408E1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2d575-a208-4d11-8bef-aa19ed0b780d"/>
    <ds:schemaRef ds:uri="7e442f8c-2b69-4ac9-9723-b3795c514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289698-AC8B-43C6-AAAF-4C9E537B70D8}">
  <ds:schemaRef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7e442f8c-2b69-4ac9-9723-b3795c5148a8"/>
    <ds:schemaRef ds:uri="9382d575-a208-4d11-8bef-aa19ed0b780d"/>
  </ds:schemaRefs>
</ds:datastoreItem>
</file>

<file path=customXml/itemProps3.xml><?xml version="1.0" encoding="utf-8"?>
<ds:datastoreItem xmlns:ds="http://schemas.openxmlformats.org/officeDocument/2006/customXml" ds:itemID="{F7A93B7A-9C2E-40B1-B5E2-5BA0F25805EF}">
  <ds:schemaRefs>
    <ds:schemaRef ds:uri="http://schemas.microsoft.com/sharepoint/v3/contenttype/forms"/>
  </ds:schemaRefs>
</ds:datastoreItem>
</file>

<file path=customXml/itemProps4.xml><?xml version="1.0" encoding="utf-8"?>
<ds:datastoreItem xmlns:ds="http://schemas.openxmlformats.org/officeDocument/2006/customXml" ds:itemID="{8CEE6292-8F7D-4996-AC16-7CDFD477BDE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all_type=daily_treasury_yield_c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Cassie Havens</dc:creator>
  <cp:keywords/>
  <dc:description/>
  <cp:lastModifiedBy>Andrew Olsen</cp:lastModifiedBy>
  <cp:revision/>
  <dcterms:created xsi:type="dcterms:W3CDTF">2025-09-23T15:07:59Z</dcterms:created>
  <dcterms:modified xsi:type="dcterms:W3CDTF">2026-02-17T21:28:45Z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0x010100C53B6D682D745648ADAD22F9B98CC9ED</vt:lpwstr>
  </property>
  <property fmtid="{D5CDD505-2E9C-101B-9397-08002B2CF9AE}" pid="3" name="MediaServiceImageTags">
    <vt:lpwstr/>
  </property>
</Properties>
</file>