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njeda-my.sharepoint.com/personal/cassandra_havens_njeda_com/Documents/Clean Energy Team/Programs/ZEV/"/>
    </mc:Choice>
  </mc:AlternateContent>
  <xr:revisionPtr revIDLastSave="0" documentId="8_{7A7A6371-AB47-4F78-9360-4CA725AABD50}" xr6:coauthVersionLast="47" xr6:coauthVersionMax="47" xr10:uidLastSave="{00000000-0000-0000-0000-000000000000}"/>
  <bookViews>
    <workbookView xWindow="-120" yWindow="-120" windowWidth="29040" windowHeight="15720" xr2:uid="{00000000-000D-0000-FFFF-FFFF00000000}"/>
  </bookViews>
  <sheets>
    <sheet name="Sheet1" sheetId="1" r:id="rId1"/>
    <sheet name="all_type=daily_treasury_yield_c" sheetId="3" r:id="rId2"/>
  </sheets>
  <definedNames>
    <definedName name="ExternalData_1" localSheetId="1" hidden="1">'all_type=daily_treasury_yield_c'!$A$1:$O$2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3" l="1"/>
  <c r="B11" i="1" s="1"/>
  <c r="B13" i="1" s="1"/>
  <c r="B17" i="1" l="1"/>
  <c r="C20" i="1" s="1"/>
  <c r="C22" i="1" s="1"/>
  <c r="B16" i="1"/>
  <c r="B20" i="1" s="1"/>
  <c r="B22" i="1" s="1"/>
  <c r="B21" i="1" l="1"/>
  <c r="C2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7B2B1C-D331-4B9F-A6D2-B86FBF0B31CF}" keepAlive="1" name="Query - all?type=daily_treasury_yield_curve&amp;field_tdr_date_value=2025&amp;page&amp;_format=csv" description="Connection to the 'all?type=daily_treasury_yield_curve&amp;field_tdr_date_value=2025&amp;page&amp;_format=csv' query in the workbook." type="5" refreshedVersion="8" refreshOnLoad="1" saveData="1">
    <dbPr connection="Provider=Microsoft.Mashup.OleDb.1;Data Source=$Workbook$;Location=&quot;all?type=daily_treasury_yield_curve&amp;field_tdr_date_value=2025&amp;page&amp;_format=csv&quot;;Extended Properties=&quot;&quot;" command="SELECT * FROM [all?type=daily_treasury_yield_curve&amp;field_tdr_date_value=2025&amp;page&amp;_format=csv]"/>
  </connection>
</connections>
</file>

<file path=xl/sharedStrings.xml><?xml version="1.0" encoding="utf-8"?>
<sst xmlns="http://schemas.openxmlformats.org/spreadsheetml/2006/main" count="42" uniqueCount="42">
  <si>
    <t>Total Loan Amount</t>
  </si>
  <si>
    <t>Allowable Loan Range: $50K - $500K</t>
  </si>
  <si>
    <t>Loan Term (Fixed)</t>
  </si>
  <si>
    <t>years (NJ ZEV Financing standard)</t>
  </si>
  <si>
    <t>Resource Center | U.S. Department of the Treasury</t>
  </si>
  <si>
    <t>B. Base NJEDA Interest Rate (= A/2)</t>
  </si>
  <si>
    <t>= 1/2 of US Treasury 5-year Rate</t>
  </si>
  <si>
    <t xml:space="preserve">For more details on the overall program, visit   </t>
  </si>
  <si>
    <t xml:space="preserve">www.njeda.gov/njzevfinancing </t>
  </si>
  <si>
    <t>Minimum</t>
  </si>
  <si>
    <t xml:space="preserve">Maximum </t>
  </si>
  <si>
    <t>Cmin. Minimum Credit Premium</t>
  </si>
  <si>
    <t>Cmax. Maximum Credit Premium</t>
  </si>
  <si>
    <t>Dmax. Total Interest Rate = (B+Cmax)</t>
  </si>
  <si>
    <t>Dmin. Total Interest Rate (= B+Cmin)</t>
  </si>
  <si>
    <t>Credit premimum will range from 0-3% depending on underwriting analysis and strength of borrower</t>
  </si>
  <si>
    <r>
      <t xml:space="preserve">Introduction: This simple calculator will help you estimate what your potential monthly and annual loan payment may be for an NJ ZEV Financing loan from the NJEDA. Please note, this is a </t>
    </r>
    <r>
      <rPr>
        <b/>
        <i/>
        <sz val="11"/>
        <color theme="1"/>
        <rFont val="Calibri"/>
        <family val="2"/>
        <scheme val="minor"/>
      </rPr>
      <t>preliminary</t>
    </r>
    <r>
      <rPr>
        <i/>
        <sz val="11"/>
        <color theme="1"/>
        <rFont val="Calibri"/>
        <family val="2"/>
        <scheme val="minor"/>
      </rPr>
      <t xml:space="preserve"> tool to help applicants assess their ability to afford an NJ ZEV loan. A full application is required to obtain a loan. The NJEDA team will complete a formal underwriting analysis to determine eligibility, ability to pay, and the appropriate credit premium that will be charged in the interest rate. This tool is only an estimate of range of potential payment amounts.</t>
    </r>
  </si>
  <si>
    <t xml:space="preserve">= Base NJEDA Interest Rate + Min. Credit Premium </t>
  </si>
  <si>
    <t xml:space="preserve">= Base NJEDA Interest Rate + Max. Credit Premium </t>
  </si>
  <si>
    <t>Date</t>
  </si>
  <si>
    <t>5 Yr</t>
  </si>
  <si>
    <t>1 Mo</t>
  </si>
  <si>
    <t>1.5 Month</t>
  </si>
  <si>
    <t>2 Mo</t>
  </si>
  <si>
    <t>3 Mo</t>
  </si>
  <si>
    <t>4 Mo</t>
  </si>
  <si>
    <t>6 Mo</t>
  </si>
  <si>
    <t>1 Yr</t>
  </si>
  <si>
    <t>2 Yr</t>
  </si>
  <si>
    <t>3 Yr</t>
  </si>
  <si>
    <t>7 Yr</t>
  </si>
  <si>
    <t>10 Yr</t>
  </si>
  <si>
    <t>20 Yr</t>
  </si>
  <si>
    <t>30 Yr</t>
  </si>
  <si>
    <t>Payment Value</t>
  </si>
  <si>
    <t>Can also look up 5-year rate with today's date at this link:</t>
  </si>
  <si>
    <t>A. Current US Treasury 5-Year Rate</t>
  </si>
  <si>
    <t>Monthly Payment (Principle &amp; Interest):</t>
  </si>
  <si>
    <t>Annual Payment (Principle &amp; Interest):</t>
  </si>
  <si>
    <t>Total Interest Paid over Life of Loan:</t>
  </si>
  <si>
    <t xml:space="preserve">Instructions: Please input desired loan amount in the highlighted cell only, the rest will update automatically. </t>
  </si>
  <si>
    <t>"Enable Data Connections" in file to update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</si>
</sst>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_([$$-409]* \(#,##0.00\);_([$$-409]* &quot;-&quot;??_);_(@_)"/>
    <numFmt numFmtId="165" formatCode="&quot;$&quot;#,##0.00"/>
  </numFmts>
  <fonts count="7"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34">
    <xf numFmtId="0" fontId="0" fillId="0" borderId="0" xfId="0"/>
    <xf numFmtId="0" fontId="1" fillId="0" borderId="0" xfId="1"/>
    <xf numFmtId="164" fontId="0" fillId="0" borderId="0" xfId="0" applyNumberFormat="1"/>
    <xf numFmtId="0" fontId="5" fillId="0" borderId="0" xfId="0" applyFont="1" applyAlignment="1">
      <alignment horizontal="left"/>
    </xf>
    <xf numFmtId="0" fontId="0" fillId="0" borderId="0" xfId="0" applyAlignment="1">
      <alignment horizontal="right"/>
    </xf>
    <xf numFmtId="0" fontId="0" fillId="2" borderId="0" xfId="0" applyFill="1"/>
    <xf numFmtId="2" fontId="0" fillId="0" borderId="0" xfId="0" applyNumberFormat="1"/>
    <xf numFmtId="2" fontId="0" fillId="0" borderId="2" xfId="0" applyNumberFormat="1" applyBorder="1" applyAlignment="1">
      <alignment horizontal="center"/>
    </xf>
    <xf numFmtId="0" fontId="0" fillId="0" borderId="1" xfId="0" applyBorder="1" applyAlignment="1">
      <alignment horizontal="left"/>
    </xf>
    <xf numFmtId="14" fontId="0" fillId="0" borderId="0" xfId="0" applyNumberFormat="1"/>
    <xf numFmtId="10" fontId="0" fillId="0" borderId="0" xfId="2" applyNumberFormat="1" applyFont="1"/>
    <xf numFmtId="0" fontId="0" fillId="0" borderId="3" xfId="0" applyBorder="1" applyAlignment="1">
      <alignment horizontal="right"/>
    </xf>
    <xf numFmtId="10" fontId="0" fillId="0" borderId="3" xfId="2" applyNumberFormat="1" applyFont="1" applyFill="1" applyBorder="1" applyAlignment="1" applyProtection="1">
      <alignment horizontal="center"/>
      <protection locked="0"/>
    </xf>
    <xf numFmtId="164" fontId="0" fillId="2" borderId="3" xfId="0" applyNumberFormat="1" applyFill="1" applyBorder="1" applyProtection="1">
      <protection locked="0"/>
    </xf>
    <xf numFmtId="165" fontId="3" fillId="0" borderId="4" xfId="0" applyNumberFormat="1" applyFont="1" applyBorder="1" applyAlignment="1">
      <alignment horizontal="left"/>
    </xf>
    <xf numFmtId="165" fontId="0" fillId="0" borderId="5" xfId="0" applyNumberFormat="1" applyBorder="1" applyAlignment="1">
      <alignment horizontal="left"/>
    </xf>
    <xf numFmtId="164" fontId="3" fillId="0" borderId="6" xfId="0" applyNumberFormat="1" applyFont="1" applyBorder="1"/>
    <xf numFmtId="164" fontId="3" fillId="0" borderId="7" xfId="0" applyNumberFormat="1" applyFont="1" applyBorder="1"/>
    <xf numFmtId="164" fontId="0" fillId="0" borderId="8" xfId="0" applyNumberFormat="1" applyBorder="1"/>
    <xf numFmtId="0" fontId="0" fillId="0" borderId="1" xfId="0" applyBorder="1" applyAlignment="1">
      <alignment horizontal="center"/>
    </xf>
    <xf numFmtId="0" fontId="0" fillId="3" borderId="3" xfId="0" applyFill="1" applyBorder="1" applyAlignment="1">
      <alignment horizontal="right"/>
    </xf>
    <xf numFmtId="10" fontId="0" fillId="3" borderId="3" xfId="0" applyNumberFormat="1" applyFill="1" applyBorder="1" applyAlignment="1">
      <alignment horizontal="center"/>
    </xf>
    <xf numFmtId="0" fontId="0" fillId="3" borderId="3" xfId="0" quotePrefix="1" applyFill="1" applyBorder="1"/>
    <xf numFmtId="0" fontId="0" fillId="3" borderId="3" xfId="0" applyFill="1" applyBorder="1" applyAlignment="1">
      <alignment horizontal="center"/>
    </xf>
    <xf numFmtId="0" fontId="0" fillId="3" borderId="3" xfId="0" applyFill="1" applyBorder="1"/>
    <xf numFmtId="0" fontId="0" fillId="0" borderId="3" xfId="0" applyBorder="1"/>
    <xf numFmtId="0" fontId="4" fillId="0" borderId="3" xfId="0" applyFont="1" applyBorder="1"/>
    <xf numFmtId="0" fontId="1" fillId="0" borderId="3" xfId="1" applyFill="1" applyBorder="1" applyAlignment="1" applyProtection="1">
      <alignment horizontal="left" wrapText="1"/>
      <protection locked="0"/>
    </xf>
    <xf numFmtId="10" fontId="0" fillId="0" borderId="3" xfId="0" applyNumberFormat="1" applyBorder="1" applyAlignment="1" applyProtection="1">
      <alignment horizontal="center"/>
      <protection locked="0"/>
    </xf>
    <xf numFmtId="0" fontId="0" fillId="0" borderId="9" xfId="0" applyBorder="1" applyAlignment="1">
      <alignment horizontal="left"/>
    </xf>
    <xf numFmtId="0" fontId="0" fillId="0" borderId="10" xfId="0" applyBorder="1" applyAlignment="1">
      <alignment horizontal="left"/>
    </xf>
    <xf numFmtId="0" fontId="4" fillId="0" borderId="0" xfId="0" applyFont="1" applyAlignment="1">
      <alignment horizontal="left" vertical="top" wrapText="1"/>
    </xf>
    <xf numFmtId="0" fontId="0" fillId="0" borderId="3" xfId="0" applyBorder="1" applyAlignment="1">
      <alignment horizontal="center" vertical="center"/>
    </xf>
    <xf numFmtId="0" fontId="0" fillId="0" borderId="3" xfId="0" quotePrefix="1" applyBorder="1" applyAlignment="1">
      <alignment horizontal="center" wrapText="1"/>
    </xf>
  </cellXfs>
  <cellStyles count="3">
    <cellStyle name="Hyperlink" xfId="1" builtinId="8"/>
    <cellStyle name="Normal" xfId="0" builtinId="0"/>
    <cellStyle name="Percent" xfId="2" builtinId="5"/>
  </cellStyles>
  <dxfs count="1">
    <dxf>
      <numFmt numFmtId="19" formatCode="m/d/yyyy"/>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1512794</xdr:colOff>
      <xdr:row>26</xdr:row>
      <xdr:rowOff>100854</xdr:rowOff>
    </xdr:from>
    <xdr:to>
      <xdr:col>2</xdr:col>
      <xdr:colOff>1134236</xdr:colOff>
      <xdr:row>43</xdr:row>
      <xdr:rowOff>232</xdr:rowOff>
    </xdr:to>
    <xdr:pic>
      <xdr:nvPicPr>
        <xdr:cNvPr id="2" name="Picture 1">
          <a:extLst>
            <a:ext uri="{FF2B5EF4-FFF2-40B4-BE49-F238E27FC236}">
              <a16:creationId xmlns:a16="http://schemas.microsoft.com/office/drawing/2014/main" id="{FD351013-F6C3-8937-488D-EE3AC7264D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2794" y="4515972"/>
          <a:ext cx="2889954"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refreshOnLoad="1" connectionId="1" xr16:uid="{0D53711C-ADFD-4877-8BD1-76EB8E6E4484}" autoFormatId="16" applyNumberFormats="0" applyBorderFormats="0" applyFontFormats="0" applyPatternFormats="0" applyAlignmentFormats="0" applyWidthHeightFormats="0">
  <queryTableRefresh nextId="60">
    <queryTableFields count="15">
      <queryTableField id="1" name="Date" tableColumnId="1"/>
      <queryTableField id="38" name="1 Mo" tableColumnId="2"/>
      <queryTableField id="39" name="1.5 Month" tableColumnId="3"/>
      <queryTableField id="40" name="2 Mo" tableColumnId="4"/>
      <queryTableField id="41" name="3 Mo" tableColumnId="5"/>
      <queryTableField id="42" name="4 Mo" tableColumnId="6"/>
      <queryTableField id="43" name="6 Mo" tableColumnId="7"/>
      <queryTableField id="44" name="1 Yr" tableColumnId="8"/>
      <queryTableField id="45" name="2 Yr" tableColumnId="9"/>
      <queryTableField id="46" name="3 Yr" tableColumnId="10"/>
      <queryTableField id="11" name="5 Yr" tableColumnId="11"/>
      <queryTableField id="47" name="7 Yr" tableColumnId="12"/>
      <queryTableField id="48" name="10 Yr" tableColumnId="13"/>
      <queryTableField id="49" name="20 Yr" tableColumnId="14"/>
      <queryTableField id="50" name="30 Yr" tableColumnId="15"/>
    </queryTableFields>
    <queryTableDeletedFields count="26">
      <deletedField name="1 Mo"/>
      <deletedField name="1.5 Month"/>
      <deletedField name="2 Mo"/>
      <deletedField name="3 Mo"/>
      <deletedField name="4 Mo"/>
      <deletedField name="6 Mo"/>
      <deletedField name="1 Yr"/>
      <deletedField name="2 Yr"/>
      <deletedField name="3 Yr"/>
      <deletedField name="7 Yr"/>
      <deletedField name="10 Yr"/>
      <deletedField name="20 Yr"/>
      <deletedField name="30 Yr"/>
      <deletedField name="1 Mo"/>
      <deletedField name="1.5 Month"/>
      <deletedField name="2 Mo"/>
      <deletedField name="3 Mo"/>
      <deletedField name="4 Mo"/>
      <deletedField name="6 Mo"/>
      <deletedField name="1 Yr"/>
      <deletedField name="2 Yr"/>
      <deletedField name="3 Yr"/>
      <deletedField name="7 Yr"/>
      <deletedField name="10 Yr"/>
      <deletedField name="20 Yr"/>
      <deletedField name="30 Y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19A9EB-9B26-426B-95BD-C5D3D9964A0A}" name="all?type_daily_treasury_yield_curve_field_tdr_date_value_2025_page__format_csv" displayName="all?type_daily_treasury_yield_curve_field_tdr_date_value_2025_page__format_csv" ref="A1:O2" tableType="queryTable" totalsRowShown="0">
  <autoFilter ref="A1:O2" xr:uid="{1019A9EB-9B26-426B-95BD-C5D3D9964A0A}"/>
  <tableColumns count="15">
    <tableColumn id="1" xr3:uid="{3B356D8E-6E08-4894-AF1D-9024EE427FA4}" uniqueName="1" name="Date" queryTableFieldId="1" dataDxfId="0"/>
    <tableColumn id="2" xr3:uid="{E08BCDA4-7870-41D0-85AD-0928B342AD83}" uniqueName="2" name="1 Mo" queryTableFieldId="38"/>
    <tableColumn id="3" xr3:uid="{6260D8AC-CE98-4851-9CD3-B9F185BD1430}" uniqueName="3" name="1.5 Month" queryTableFieldId="39"/>
    <tableColumn id="4" xr3:uid="{1BA2530E-90C3-433A-B829-8DDE94C18271}" uniqueName="4" name="2 Mo" queryTableFieldId="40"/>
    <tableColumn id="5" xr3:uid="{52699E30-C64B-4141-AF15-E33B2DB7FDF3}" uniqueName="5" name="3 Mo" queryTableFieldId="41"/>
    <tableColumn id="6" xr3:uid="{EABE6842-1988-46A2-BBFD-A384FED69480}" uniqueName="6" name="4 Mo" queryTableFieldId="42"/>
    <tableColumn id="7" xr3:uid="{D4E06FFA-7EEF-4951-B1E3-4127CDE0CF5B}" uniqueName="7" name="6 Mo" queryTableFieldId="43"/>
    <tableColumn id="8" xr3:uid="{559C83F1-5E12-4D09-9CBA-BE5E8515EB7F}" uniqueName="8" name="1 Yr" queryTableFieldId="44"/>
    <tableColumn id="9" xr3:uid="{BAC7B87A-96F5-4B58-926D-458F4DF9FC5F}" uniqueName="9" name="2 Yr" queryTableFieldId="45"/>
    <tableColumn id="10" xr3:uid="{ED762EA3-4651-4647-BD82-6606EE6AC5A5}" uniqueName="10" name="3 Yr" queryTableFieldId="46"/>
    <tableColumn id="11" xr3:uid="{2003675C-6B31-40BD-A1CD-79CB9068DDBA}" uniqueName="11" name="5 Yr" queryTableFieldId="11"/>
    <tableColumn id="12" xr3:uid="{DAB0D5DC-81FA-4E13-AFA3-317D97B3C380}" uniqueName="12" name="7 Yr" queryTableFieldId="47"/>
    <tableColumn id="13" xr3:uid="{E224576B-7753-4D53-91C2-F9D6D6AA1401}" uniqueName="13" name="10 Yr" queryTableFieldId="48"/>
    <tableColumn id="14" xr3:uid="{C7D81A39-02CA-452B-B094-C2FD87929C66}" uniqueName="14" name="20 Yr" queryTableFieldId="49"/>
    <tableColumn id="15" xr3:uid="{4972FE78-B71C-4EC6-A649-46BA346D09F4}" uniqueName="15" name="30 Yr" queryTableFieldId="50"/>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jeda.gov/njzevfinancing" TargetMode="External"/><Relationship Id="rId1" Type="http://schemas.openxmlformats.org/officeDocument/2006/relationships/hyperlink" Target="https://home.treasury.gov/resource-center/data-chart-center/interest-rates/TextView?type=daily_treasury_yield_curve&amp;field_tdr_date_value=202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view="pageLayout" zoomScale="130" zoomScaleNormal="100" zoomScaleSheetLayoutView="130" zoomScalePageLayoutView="130" workbookViewId="0">
      <selection activeCell="B9" sqref="B9"/>
    </sheetView>
  </sheetViews>
  <sheetFormatPr defaultRowHeight="15" x14ac:dyDescent="0.25"/>
  <cols>
    <col min="1" max="1" width="32.28515625" customWidth="1"/>
    <col min="2" max="2" width="13.28515625" customWidth="1"/>
    <col min="3" max="3" width="43.5703125" customWidth="1"/>
    <col min="4" max="4" width="13" bestFit="1" customWidth="1"/>
    <col min="6" max="6" width="10.85546875" bestFit="1" customWidth="1"/>
  </cols>
  <sheetData>
    <row r="1" spans="1:4" ht="14.45" customHeight="1" x14ac:dyDescent="0.25">
      <c r="A1" s="31" t="s">
        <v>16</v>
      </c>
      <c r="B1" s="31"/>
      <c r="C1" s="31"/>
    </row>
    <row r="2" spans="1:4" x14ac:dyDescent="0.25">
      <c r="A2" s="31"/>
      <c r="B2" s="31"/>
      <c r="C2" s="31"/>
    </row>
    <row r="3" spans="1:4" x14ac:dyDescent="0.25">
      <c r="A3" s="31"/>
      <c r="B3" s="31"/>
      <c r="C3" s="31"/>
    </row>
    <row r="4" spans="1:4" x14ac:dyDescent="0.25">
      <c r="A4" s="31"/>
      <c r="B4" s="31"/>
      <c r="C4" s="31"/>
    </row>
    <row r="5" spans="1:4" ht="31.5" customHeight="1" x14ac:dyDescent="0.25">
      <c r="A5" s="31"/>
      <c r="B5" s="31"/>
      <c r="C5" s="31"/>
    </row>
    <row r="7" spans="1:4" x14ac:dyDescent="0.25">
      <c r="A7" s="5" t="s">
        <v>40</v>
      </c>
      <c r="B7" s="5"/>
      <c r="C7" s="5"/>
    </row>
    <row r="9" spans="1:4" x14ac:dyDescent="0.25">
      <c r="A9" s="11" t="s">
        <v>0</v>
      </c>
      <c r="B9" s="13">
        <v>50000</v>
      </c>
      <c r="C9" s="25" t="s">
        <v>1</v>
      </c>
    </row>
    <row r="10" spans="1:4" x14ac:dyDescent="0.25">
      <c r="A10" s="20" t="s">
        <v>2</v>
      </c>
      <c r="B10" s="23">
        <v>5</v>
      </c>
      <c r="C10" s="24" t="s">
        <v>3</v>
      </c>
      <c r="D10" s="1"/>
    </row>
    <row r="11" spans="1:4" ht="14.45" customHeight="1" x14ac:dyDescent="0.25">
      <c r="A11" s="11" t="s">
        <v>36</v>
      </c>
      <c r="B11" s="12">
        <f>'all_type=daily_treasury_yield_c'!Q2</f>
        <v>3.61E-2</v>
      </c>
      <c r="C11" s="26" t="s">
        <v>41</v>
      </c>
    </row>
    <row r="12" spans="1:4" ht="13.5" customHeight="1" x14ac:dyDescent="0.25">
      <c r="A12" s="32" t="s">
        <v>35</v>
      </c>
      <c r="B12" s="32"/>
      <c r="C12" s="27" t="s">
        <v>4</v>
      </c>
    </row>
    <row r="13" spans="1:4" x14ac:dyDescent="0.25">
      <c r="A13" s="20" t="s">
        <v>5</v>
      </c>
      <c r="B13" s="21">
        <f>B11/2</f>
        <v>1.805E-2</v>
      </c>
      <c r="C13" s="22" t="s">
        <v>6</v>
      </c>
    </row>
    <row r="14" spans="1:4" x14ac:dyDescent="0.25">
      <c r="A14" s="11" t="s">
        <v>11</v>
      </c>
      <c r="B14" s="28">
        <v>0</v>
      </c>
      <c r="C14" s="33" t="s">
        <v>15</v>
      </c>
    </row>
    <row r="15" spans="1:4" x14ac:dyDescent="0.25">
      <c r="A15" s="11" t="s">
        <v>12</v>
      </c>
      <c r="B15" s="28">
        <v>0.03</v>
      </c>
      <c r="C15" s="33"/>
    </row>
    <row r="16" spans="1:4" x14ac:dyDescent="0.25">
      <c r="A16" s="20" t="s">
        <v>14</v>
      </c>
      <c r="B16" s="21">
        <f>B13+B14</f>
        <v>1.805E-2</v>
      </c>
      <c r="C16" s="22" t="s">
        <v>17</v>
      </c>
    </row>
    <row r="17" spans="1:6" x14ac:dyDescent="0.25">
      <c r="A17" s="20" t="s">
        <v>13</v>
      </c>
      <c r="B17" s="21">
        <f>B13+B15</f>
        <v>4.8049999999999995E-2</v>
      </c>
      <c r="C17" s="22" t="s">
        <v>18</v>
      </c>
    </row>
    <row r="18" spans="1:6" ht="15.75" thickBot="1" x14ac:dyDescent="0.3">
      <c r="A18" s="4"/>
      <c r="B18" s="6"/>
      <c r="D18" s="2"/>
      <c r="F18" s="2"/>
    </row>
    <row r="19" spans="1:6" ht="15.75" thickBot="1" x14ac:dyDescent="0.3">
      <c r="A19" s="19" t="s">
        <v>34</v>
      </c>
      <c r="B19" s="7" t="s">
        <v>9</v>
      </c>
      <c r="C19" s="8" t="s">
        <v>10</v>
      </c>
      <c r="D19" s="2"/>
      <c r="F19" s="2"/>
    </row>
    <row r="20" spans="1:6" x14ac:dyDescent="0.25">
      <c r="A20" s="29" t="s">
        <v>37</v>
      </c>
      <c r="B20" s="16">
        <f>-PMT($B$16/12,B10*12,$B$9,0,0)</f>
        <v>872.12920687888584</v>
      </c>
      <c r="C20" s="14">
        <f>-PMT($B$17/12,$B$10*12,$B$9,0,0)</f>
        <v>939.10129784653748</v>
      </c>
    </row>
    <row r="21" spans="1:6" x14ac:dyDescent="0.25">
      <c r="A21" s="30" t="s">
        <v>38</v>
      </c>
      <c r="B21" s="17">
        <f>B20*12</f>
        <v>10465.550482546631</v>
      </c>
      <c r="C21" s="14">
        <f>C20*12</f>
        <v>11269.21557415845</v>
      </c>
    </row>
    <row r="22" spans="1:6" ht="15.75" thickBot="1" x14ac:dyDescent="0.3">
      <c r="A22" s="30" t="s">
        <v>39</v>
      </c>
      <c r="B22" s="18">
        <f>B20*60-$B$9</f>
        <v>2327.752412733149</v>
      </c>
      <c r="C22" s="15">
        <f>C20*60-$B$9</f>
        <v>6346.0778707922509</v>
      </c>
    </row>
    <row r="23" spans="1:6" x14ac:dyDescent="0.25">
      <c r="A23" s="3"/>
    </row>
    <row r="24" spans="1:6" x14ac:dyDescent="0.25">
      <c r="B24" s="4" t="s">
        <v>7</v>
      </c>
      <c r="C24" s="1" t="s">
        <v>8</v>
      </c>
    </row>
  </sheetData>
  <sheetProtection selectLockedCells="1"/>
  <mergeCells count="3">
    <mergeCell ref="A1:C5"/>
    <mergeCell ref="A12:B12"/>
    <mergeCell ref="C14:C15"/>
  </mergeCells>
  <dataValidations count="2">
    <dataValidation type="decimal" allowBlank="1" showInputMessage="1" showErrorMessage="1" sqref="B9" xr:uid="{FBEEEE28-0E1A-45E5-B368-F637F453D2CD}">
      <formula1>50000</formula1>
      <formula2>500000</formula2>
    </dataValidation>
    <dataValidation type="decimal" allowBlank="1" showInputMessage="1" showErrorMessage="1" sqref="B14:B15" xr:uid="{6189B637-CC01-4801-9946-46176CEE372C}">
      <formula1>0</formula1>
      <formula2>0.03</formula2>
    </dataValidation>
  </dataValidations>
  <hyperlinks>
    <hyperlink ref="C12" r:id="rId1" display="https://home.treasury.gov/resource-center/data-chart-center/interest-rates/TextView?type=daily_treasury_yield_curve&amp;field_tdr_date_value=2025" xr:uid="{6B9185BF-DA47-4268-A861-70A97635632F}"/>
    <hyperlink ref="C24" r:id="rId2" xr:uid="{B9751D68-1ABF-4FF1-A091-EE817036D565}"/>
  </hyperlinks>
  <pageMargins left="0.7" right="0.7" top="0.75" bottom="0.75" header="0.3" footer="0.3"/>
  <pageSetup orientation="portrait" r:id="rId3"/>
  <headerFooter>
    <oddHeader>&amp;L&amp;"-,Bold"New Jersey Economic Development
Authority (NJEDA)&amp;C&amp;"-,Bold"NJ ZEV Financing
Loan Payment Estimate&amp;R&amp;"-,Bold"Version 1.2 
10/28/2025</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6E25-F1E3-40AF-8402-9B7B3E08B462}">
  <dimension ref="A1:Q2"/>
  <sheetViews>
    <sheetView workbookViewId="0">
      <selection activeCell="K2" sqref="K2"/>
    </sheetView>
  </sheetViews>
  <sheetFormatPr defaultRowHeight="15" x14ac:dyDescent="0.25"/>
  <cols>
    <col min="1" max="1" width="10.42578125" bestFit="1" customWidth="1"/>
    <col min="2" max="2" width="7.42578125" bestFit="1" customWidth="1"/>
    <col min="3" max="3" width="11.85546875" bestFit="1" customWidth="1"/>
    <col min="4" max="7" width="7.42578125" bestFit="1" customWidth="1"/>
    <col min="8" max="12" width="6.28515625" bestFit="1" customWidth="1"/>
    <col min="13" max="15" width="7.28515625" bestFit="1" customWidth="1"/>
  </cols>
  <sheetData>
    <row r="1" spans="1:17" x14ac:dyDescent="0.25">
      <c r="A1" t="s">
        <v>19</v>
      </c>
      <c r="B1" t="s">
        <v>21</v>
      </c>
      <c r="C1" t="s">
        <v>22</v>
      </c>
      <c r="D1" t="s">
        <v>23</v>
      </c>
      <c r="E1" t="s">
        <v>24</v>
      </c>
      <c r="F1" t="s">
        <v>25</v>
      </c>
      <c r="G1" t="s">
        <v>26</v>
      </c>
      <c r="H1" t="s">
        <v>27</v>
      </c>
      <c r="I1" t="s">
        <v>28</v>
      </c>
      <c r="J1" t="s">
        <v>29</v>
      </c>
      <c r="K1" t="s">
        <v>20</v>
      </c>
      <c r="L1" t="s">
        <v>30</v>
      </c>
      <c r="M1" t="s">
        <v>31</v>
      </c>
      <c r="N1" t="s">
        <v>32</v>
      </c>
      <c r="O1" t="s">
        <v>33</v>
      </c>
    </row>
    <row r="2" spans="1:17" x14ac:dyDescent="0.25">
      <c r="A2" s="9">
        <v>45957</v>
      </c>
      <c r="B2">
        <v>4.09</v>
      </c>
      <c r="C2">
        <v>4.03</v>
      </c>
      <c r="D2">
        <v>4</v>
      </c>
      <c r="E2">
        <v>3.89</v>
      </c>
      <c r="F2">
        <v>3.87</v>
      </c>
      <c r="G2">
        <v>3.73</v>
      </c>
      <c r="H2">
        <v>3.59</v>
      </c>
      <c r="I2">
        <v>3.48</v>
      </c>
      <c r="J2">
        <v>3.5</v>
      </c>
      <c r="K2">
        <v>3.61</v>
      </c>
      <c r="L2">
        <v>3.79</v>
      </c>
      <c r="M2">
        <v>4.01</v>
      </c>
      <c r="N2">
        <v>4.55</v>
      </c>
      <c r="O2">
        <v>4.57</v>
      </c>
      <c r="Q2" s="10">
        <f>all?type_daily_treasury_yield_curve_field_tdr_date_value_2025_page__format_csv[[#This Row],[5 Yr]]/100</f>
        <v>3.61E-2</v>
      </c>
    </row>
  </sheetData>
  <phoneticPr fontId="6"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9382d575-a208-4d11-8bef-aa19ed0b780d">
      <Terms xmlns="http://schemas.microsoft.com/office/infopath/2007/PartnerControls"/>
    </lcf76f155ced4ddcb4097134ff3c332f>
  </documentManagement>
</p:properties>
</file>

<file path=customXml/item3.xml>��< ? x m l   v e r s i o n = " 1 . 0 "   e n c o d i n g = " u t f - 1 6 " ? > < D a t a M a s h u p   s q m i d = " 0 4 8 3 5 c b 3 - 7 6 2 c - 4 4 3 b - 8 7 6 b - 1 e 9 4 8 1 3 4 8 0 b e "   x m l n s = " h t t p : / / s c h e m a s . m i c r o s o f t . c o m / D a t a M a s h u p " > A A A A A N U E A A B Q S w M E F A A C A A g A C 1 x c 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C 1 x 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t c X F v 8 H 7 S h z w E A A D Y E A A A T A B w A R m 9 y b X V s Y X M v U 2 V j d G l v b j E u b S C i G A A o o B Q A A A A A A A A A A A A A A A A A A A A A A A A A A A C t k 1 F r 2 z A Q x 9 8 D + Q 7 C h e C A Y s d J 3 U K L K S P Z 2 M M 6 t j o w S i h G k a + x Q J a C J H s 1 o d 9 9 U p y Q U p S 3 + c G W f 3 e 6 + 9 + d p I E a J g X K + 2 9 y P x w M B 7 o i C k p 0 F R D O H 0 y 3 g 6 w k j H e F U U B 0 o 7 q i Y 8 D L g j a q h d H r Y W 1 K V Z T E Q N E S 3 k A 2 m 8 7 S 0 Y 5 s Y V S 8 S l U T k 1 H d B i h D H M x w g O y T y 0 Z R s G S h 2 2 g p a V O D M O E f 2 E Q L K Y x d 6 z C o j N n p u z i u Z A 3 R K X m 0 l W 2 s Q B / 2 T 6 j 1 B B X b 1 G R C r W x z I s y 9 Q Z u J s q p 0 f C h g c o r R w 8 h q i p 3 S + D / X O c b r J X B W M y s h C 3 C A 0 U L y p h Y 6 S 1 K M v g o q S y a 2 2 U 0 6 n S Y Y / W 6 k g d x 0 H L L z M v o p B b y M c d + s q + C X k r W 1 l e g 7 k B K U d r 1 c k Y 1 1 P F q O P O z 7 i t H 6 y L 9 w n l P C i d K Z U c 3 H k I u K i K 2 N u L K F n 8 O t F B H a 1 d J L d k Y d e v L j / T 5 Y 2 k b Y 4 l z n k G v K O 0 b 7 I E G P 8 g R F U 2 9 A 9 T h K r U G Y y m O b + b f M / f j a j 2 8 u 5 E X P y p v S i + d + n P r x r R 8 n 0 w s 5 L / C 5 h 7 + f 5 / S N c X e U S / Q k / 3 6 Y e w 7 c 3 l n H w k + z x O 6 W I e 6 O u L H u P 5 g 2 0 S N 5 + + y 2 d u N 7 G S M m E B B a o f 7 f 3 d H D z v F w w I R f w / 0 / U E s B A i 0 A F A A C A A g A C 1 x c W 4 q a D e m k A A A A 9 g A A A B I A A A A A A A A A A A A A A A A A A A A A A E N v b m Z p Z y 9 Q Y W N r Y W d l L n h t b F B L A Q I t A B Q A A g A I A A t c X F s P y u m r p A A A A O k A A A A T A A A A A A A A A A A A A A A A A P A A A A B b Q 2 9 u d G V u d F 9 U e X B l c 1 0 u e G 1 s U E s B A i 0 A F A A C A A g A C 1 x c W / w f t K H P A Q A A N g Q A A B M A A A A A A A A A A A A A A A A A 4 Q E A A E Z v c m 1 1 b G F z L 1 N l Y 3 R p b 2 4 x L m 1 Q S w U G A A A A A A M A A w D C A A A A / 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w A A A A A A A D d H 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W x s J T N G d H l w Z S U z R G R h a W x 5 X 3 R y Z W F z d X J 5 X 3 l p Z W x k X 2 N 1 c n Z l J T I 2 Z m l l b G R f d G R y X 2 R h d G V f d m F s d W U l M 0 Q y M D I 1 J T I 2 c G F n Z S U y N l 9 m b 3 J t Y X Q l M 0 R j c 3 Y 8 L 0 l 0 Z W 1 Q Y X R o P j w v S X R l b U x v Y 2 F 0 a W 9 u P j x T d G F i b G V F b n R y a W V z P j x F b n R y e S B U e X B l P S J J c 1 B y a X Z h d G U i I F Z h b H V l P S J s M C I g L z 4 8 R W 5 0 c n k g V H l w Z T 0 i U X V l c n l J R C I g V m F s d W U 9 I n M 1 Z G M z Y z k y Y i 0 0 N D Y 4 L T R m N W E t O T h h Y i 0 5 N z V j Z T J j Z T M 3 N T Q 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2 F s b D 9 0 e X B l X 2 R h a W x 5 X 3 R y Z W F z d X J 5 X 3 l p Z W x k X 2 N 1 c n Z l X 2 Z p Z W x k X 3 R k c l 9 k Y X R l X 3 Z h b H V l X z I w M j V f c G F n Z V 9 f Z m 9 y b W F 0 X 2 N z d i I g L z 4 8 R W 5 0 c n k g V H l w Z T 0 i R m l s b G V k Q 2 9 t c G x l d G V S Z X N 1 b H R U b 1 d v c m t z a G V l d C I g V m F s d W U 9 I m w x I i A v P j x F b n R y e S B U e X B l P S J G a W x s U 3 R h d H V z I i B W Y W x 1 Z T 0 i c 0 N v b X B s Z X R l I i A v P j x F b n R y e S B U e X B l P S J G a W x s Q 2 9 s d W 1 u T m F t Z X M i I F Z h b H V l P S J z W y Z x d W 9 0 O 0 R h d G U m c X V v d D s s J n F 1 b 3 Q 7 M S B N b y Z x d W 9 0 O y w m c X V v d D s x L j U g T W 9 u d G g m c X V v d D s s J n F 1 b 3 Q 7 M i B N b y Z x d W 9 0 O y w m c X V v d D s z I E 1 v J n F 1 b 3 Q 7 L C Z x d W 9 0 O z Q g T W 8 m c X V v d D s s J n F 1 b 3 Q 7 N i B N b y Z x d W 9 0 O y w m c X V v d D s x I F l y J n F 1 b 3 Q 7 L C Z x d W 9 0 O z I g W X I m c X V v d D s s J n F 1 b 3 Q 7 M y B Z c i Z x d W 9 0 O y w m c X V v d D s 1 I F l y J n F 1 b 3 Q 7 L C Z x d W 9 0 O z c g W X I m c X V v d D s s J n F 1 b 3 Q 7 M T A g W X I m c X V v d D s s J n F 1 b 3 Q 7 M j A g W X I m c X V v d D s s J n F 1 b 3 Q 7 M z A g W X I m c X V v d D t d I i A v P j x F b n R y e S B U e X B l P S J G a W x s Q 2 9 s d W 1 u V H l w Z X M i I F Z h b H V l P S J z Q 1 F V R k J R V U Z C U V V G Q l F V R k J R V U Y i I C 8 + P E V u d H J 5 I F R 5 c G U 9 I k Z p b G x M Y X N 0 V X B k Y X R l Z C I g V m F s d W U 9 I m Q y M D I 1 L T E w L T I 4 V D E 1 O j M y O j I z L j Q 0 N T Q w N D B a I i A v P j x F b n R y e S B U e X B l P S J G a W x s R X J y b 3 J D b 3 V u d C I g V m F s d W U 9 I m w w I i A v P j x F b n R y e S B U e X B l P S J G a W x s R X J y b 3 J D b 2 R l I i B W Y W x 1 Z T 0 i c 1 V u a 2 5 v d 2 4 i I C 8 + P E V u d H J 5 I F R 5 c G U 9 I k Z p b G x D b 3 V u d C I g V m F s d W U 9 I m w x I i A v P j x F b n R y e S B U e X B l P S J B Z G R l Z F R v R G F 0 Y U 1 v Z G V s I i B W Y W x 1 Z T 0 i b D A i I C 8 + P E V u d H J 5 I F R 5 c G U 9 I l J l b G F 0 a W 9 u c 2 h p c E l u Z m 9 D b 2 5 0 Y W l u Z X I i I F Z h b H V l P S J z e y Z x d W 9 0 O 2 N v b H V t b k N v d W 5 0 J n F 1 b 3 Q 7 O j E 1 L C Z x d W 9 0 O 2 t l e U N v b H V t b k 5 h b W V z J n F 1 b 3 Q 7 O l t d L C Z x d W 9 0 O 3 F 1 Z X J 5 U m V s Y X R p b 2 5 z a G l w c y Z x d W 9 0 O z p b X S w m c X V v d D t j b 2 x 1 b W 5 J Z G V u d G l 0 a W V z J n F 1 b 3 Q 7 O l s m c X V v d D t T Z W N 0 a W 9 u M S 9 h b G w / d H l w Z T 1 k Y W l s e V 9 0 c m V h c 3 V y e V 9 5 a W V s Z F 9 j d X J 2 Z V x 1 M D A y N m Z p Z W x k X 3 R k c l 9 k Y X R l X 3 Z h b H V l P T I w M j V c d T A w M j Z w Y W d l X H U w M D I 2 X 2 Z v c m 1 h d D 1 j c 3 Y v Q X V 0 b 1 J l b W 9 2 Z W R D b 2 x 1 b W 5 z M S 5 7 R G F 0 Z S w w f S Z x d W 9 0 O y w m c X V v d D t T Z W N 0 a W 9 u M S 9 h b G w / d H l w Z T 1 k Y W l s e V 9 0 c m V h c 3 V y e V 9 5 a W V s Z F 9 j d X J 2 Z V x 1 M D A y N m Z p Z W x k X 3 R k c l 9 k Y X R l X 3 Z h b H V l P T I w M j V c d T A w M j Z w Y W d l X H U w M D I 2 X 2 Z v c m 1 h d D 1 j c 3 Y v Q X V 0 b 1 J l b W 9 2 Z W R D b 2 x 1 b W 5 z M S 5 7 M S B N b y w x f S Z x d W 9 0 O y w m c X V v d D t T Z W N 0 a W 9 u M S 9 h b G w / d H l w Z T 1 k Y W l s e V 9 0 c m V h c 3 V y e V 9 5 a W V s Z F 9 j d X J 2 Z V x 1 M D A y N m Z p Z W x k X 3 R k c l 9 k Y X R l X 3 Z h b H V l P T I w M j V c d T A w M j Z w Y W d l X H U w M D I 2 X 2 Z v c m 1 h d D 1 j c 3 Y v Q X V 0 b 1 J l b W 9 2 Z W R D b 2 x 1 b W 5 z M S 5 7 M S 4 1 I E 1 v b n R o L D J 9 J n F 1 b 3 Q 7 L C Z x d W 9 0 O 1 N l Y 3 R p b 2 4 x L 2 F s b D 9 0 e X B l P W R h a W x 5 X 3 R y Z W F z d X J 5 X 3 l p Z W x k X 2 N 1 c n Z l X H U w M D I 2 Z m l l b G R f d G R y X 2 R h d G V f d m F s d W U 9 M j A y N V x 1 M D A y N n B h Z 2 V c d T A w M j Z f Z m 9 y b W F 0 P W N z d i 9 B d X R v U m V t b 3 Z l Z E N v b H V t b n M x L n s y I E 1 v L D N 9 J n F 1 b 3 Q 7 L C Z x d W 9 0 O 1 N l Y 3 R p b 2 4 x L 2 F s b D 9 0 e X B l P W R h a W x 5 X 3 R y Z W F z d X J 5 X 3 l p Z W x k X 2 N 1 c n Z l X H U w M D I 2 Z m l l b G R f d G R y X 2 R h d G V f d m F s d W U 9 M j A y N V x 1 M D A y N n B h Z 2 V c d T A w M j Z f Z m 9 y b W F 0 P W N z d i 9 B d X R v U m V t b 3 Z l Z E N v b H V t b n M x L n s z I E 1 v L D R 9 J n F 1 b 3 Q 7 L C Z x d W 9 0 O 1 N l Y 3 R p b 2 4 x L 2 F s b D 9 0 e X B l P W R h a W x 5 X 3 R y Z W F z d X J 5 X 3 l p Z W x k X 2 N 1 c n Z l X H U w M D I 2 Z m l l b G R f d G R y X 2 R h d G V f d m F s d W U 9 M j A y N V x 1 M D A y N n B h Z 2 V c d T A w M j Z f Z m 9 y b W F 0 P W N z d i 9 B d X R v U m V t b 3 Z l Z E N v b H V t b n M x L n s 0 I E 1 v L D V 9 J n F 1 b 3 Q 7 L C Z x d W 9 0 O 1 N l Y 3 R p b 2 4 x L 2 F s b D 9 0 e X B l P W R h a W x 5 X 3 R y Z W F z d X J 5 X 3 l p Z W x k X 2 N 1 c n Z l X H U w M D I 2 Z m l l b G R f d G R y X 2 R h d G V f d m F s d W U 9 M j A y N V x 1 M D A y N n B h Z 2 V c d T A w M j Z f Z m 9 y b W F 0 P W N z d i 9 B d X R v U m V t b 3 Z l Z E N v b H V t b n M x L n s 2 I E 1 v L D Z 9 J n F 1 b 3 Q 7 L C Z x d W 9 0 O 1 N l Y 3 R p b 2 4 x L 2 F s b D 9 0 e X B l P W R h a W x 5 X 3 R y Z W F z d X J 5 X 3 l p Z W x k X 2 N 1 c n Z l X H U w M D I 2 Z m l l b G R f d G R y X 2 R h d G V f d m F s d W U 9 M j A y N V x 1 M D A y N n B h Z 2 V c d T A w M j Z f Z m 9 y b W F 0 P W N z d i 9 B d X R v U m V t b 3 Z l Z E N v b H V t b n M x L n s x I F l y L D d 9 J n F 1 b 3 Q 7 L C Z x d W 9 0 O 1 N l Y 3 R p b 2 4 x L 2 F s b D 9 0 e X B l P W R h a W x 5 X 3 R y Z W F z d X J 5 X 3 l p Z W x k X 2 N 1 c n Z l X H U w M D I 2 Z m l l b G R f d G R y X 2 R h d G V f d m F s d W U 9 M j A y N V x 1 M D A y N n B h Z 2 V c d T A w M j Z f Z m 9 y b W F 0 P W N z d i 9 B d X R v U m V t b 3 Z l Z E N v b H V t b n M x L n s y I F l y L D h 9 J n F 1 b 3 Q 7 L C Z x d W 9 0 O 1 N l Y 3 R p b 2 4 x L 2 F s b D 9 0 e X B l P W R h a W x 5 X 3 R y Z W F z d X J 5 X 3 l p Z W x k X 2 N 1 c n Z l X H U w M D I 2 Z m l l b G R f d G R y X 2 R h d G V f d m F s d W U 9 M j A y N V x 1 M D A y N n B h Z 2 V c d T A w M j Z f Z m 9 y b W F 0 P W N z d i 9 B d X R v U m V t b 3 Z l Z E N v b H V t b n M x L n s z I F l y L D l 9 J n F 1 b 3 Q 7 L C Z x d W 9 0 O 1 N l Y 3 R p b 2 4 x L 2 F s b D 9 0 e X B l P W R h a W x 5 X 3 R y Z W F z d X J 5 X 3 l p Z W x k X 2 N 1 c n Z l X H U w M D I 2 Z m l l b G R f d G R y X 2 R h d G V f d m F s d W U 9 M j A y N V x 1 M D A y N n B h Z 2 V c d T A w M j Z f Z m 9 y b W F 0 P W N z d i 9 B d X R v U m V t b 3 Z l Z E N v b H V t b n M x L n s 1 I F l y L D E w f S Z x d W 9 0 O y w m c X V v d D t T Z W N 0 a W 9 u M S 9 h b G w / d H l w Z T 1 k Y W l s e V 9 0 c m V h c 3 V y e V 9 5 a W V s Z F 9 j d X J 2 Z V x 1 M D A y N m Z p Z W x k X 3 R k c l 9 k Y X R l X 3 Z h b H V l P T I w M j V c d T A w M j Z w Y W d l X H U w M D I 2 X 2 Z v c m 1 h d D 1 j c 3 Y v Q X V 0 b 1 J l b W 9 2 Z W R D b 2 x 1 b W 5 z M S 5 7 N y B Z c i w x M X 0 m c X V v d D s s J n F 1 b 3 Q 7 U 2 V j d G l v b j E v Y W x s P 3 R 5 c G U 9 Z G F p b H l f d H J l Y X N 1 c n l f e W l l b G R f Y 3 V y d m V c d T A w M j Z m a W V s Z F 9 0 Z H J f Z G F 0 Z V 9 2 Y W x 1 Z T 0 y M D I 1 X H U w M D I 2 c G F n Z V x 1 M D A y N l 9 m b 3 J t Y X Q 9 Y 3 N 2 L 0 F 1 d G 9 S Z W 1 v d m V k Q 2 9 s d W 1 u c z E u e z E w I F l y L D E y f S Z x d W 9 0 O y w m c X V v d D t T Z W N 0 a W 9 u M S 9 h b G w / d H l w Z T 1 k Y W l s e V 9 0 c m V h c 3 V y e V 9 5 a W V s Z F 9 j d X J 2 Z V x 1 M D A y N m Z p Z W x k X 3 R k c l 9 k Y X R l X 3 Z h b H V l P T I w M j V c d T A w M j Z w Y W d l X H U w M D I 2 X 2 Z v c m 1 h d D 1 j c 3 Y v Q X V 0 b 1 J l b W 9 2 Z W R D b 2 x 1 b W 5 z M S 5 7 M j A g W X I s M T N 9 J n F 1 b 3 Q 7 L C Z x d W 9 0 O 1 N l Y 3 R p b 2 4 x L 2 F s b D 9 0 e X B l P W R h a W x 5 X 3 R y Z W F z d X J 5 X 3 l p Z W x k X 2 N 1 c n Z l X H U w M D I 2 Z m l l b G R f d G R y X 2 R h d G V f d m F s d W U 9 M j A y N V x 1 M D A y N n B h Z 2 V c d T A w M j Z f Z m 9 y b W F 0 P W N z d i 9 B d X R v U m V t b 3 Z l Z E N v b H V t b n M x L n s z M C B Z c i w x N H 0 m c X V v d D t d L C Z x d W 9 0 O 0 N v b H V t b k N v d W 5 0 J n F 1 b 3 Q 7 O j E 1 L C Z x d W 9 0 O 0 t l e U N v b H V t b k 5 h b W V z J n F 1 b 3 Q 7 O l t d L C Z x d W 9 0 O 0 N v b H V t b k l k Z W 5 0 a X R p Z X M m c X V v d D s 6 W y Z x d W 9 0 O 1 N l Y 3 R p b 2 4 x L 2 F s b D 9 0 e X B l P W R h a W x 5 X 3 R y Z W F z d X J 5 X 3 l p Z W x k X 2 N 1 c n Z l X H U w M D I 2 Z m l l b G R f d G R y X 2 R h d G V f d m F s d W U 9 M j A y N V x 1 M D A y N n B h Z 2 V c d T A w M j Z f Z m 9 y b W F 0 P W N z d i 9 B d X R v U m V t b 3 Z l Z E N v b H V t b n M x L n t E Y X R l L D B 9 J n F 1 b 3 Q 7 L C Z x d W 9 0 O 1 N l Y 3 R p b 2 4 x L 2 F s b D 9 0 e X B l P W R h a W x 5 X 3 R y Z W F z d X J 5 X 3 l p Z W x k X 2 N 1 c n Z l X H U w M D I 2 Z m l l b G R f d G R y X 2 R h d G V f d m F s d W U 9 M j A y N V x 1 M D A y N n B h Z 2 V c d T A w M j Z f Z m 9 y b W F 0 P W N z d i 9 B d X R v U m V t b 3 Z l Z E N v b H V t b n M x L n s x I E 1 v L D F 9 J n F 1 b 3 Q 7 L C Z x d W 9 0 O 1 N l Y 3 R p b 2 4 x L 2 F s b D 9 0 e X B l P W R h a W x 5 X 3 R y Z W F z d X J 5 X 3 l p Z W x k X 2 N 1 c n Z l X H U w M D I 2 Z m l l b G R f d G R y X 2 R h d G V f d m F s d W U 9 M j A y N V x 1 M D A y N n B h Z 2 V c d T A w M j Z f Z m 9 y b W F 0 P W N z d i 9 B d X R v U m V t b 3 Z l Z E N v b H V t b n M x L n s x L j U g T W 9 u d G g s M n 0 m c X V v d D s s J n F 1 b 3 Q 7 U 2 V j d G l v b j E v Y W x s P 3 R 5 c G U 9 Z G F p b H l f d H J l Y X N 1 c n l f e W l l b G R f Y 3 V y d m V c d T A w M j Z m a W V s Z F 9 0 Z H J f Z G F 0 Z V 9 2 Y W x 1 Z T 0 y M D I 1 X H U w M D I 2 c G F n Z V x 1 M D A y N l 9 m b 3 J t Y X Q 9 Y 3 N 2 L 0 F 1 d G 9 S Z W 1 v d m V k Q 2 9 s d W 1 u c z E u e z I g T W 8 s M 3 0 m c X V v d D s s J n F 1 b 3 Q 7 U 2 V j d G l v b j E v Y W x s P 3 R 5 c G U 9 Z G F p b H l f d H J l Y X N 1 c n l f e W l l b G R f Y 3 V y d m V c d T A w M j Z m a W V s Z F 9 0 Z H J f Z G F 0 Z V 9 2 Y W x 1 Z T 0 y M D I 1 X H U w M D I 2 c G F n Z V x 1 M D A y N l 9 m b 3 J t Y X Q 9 Y 3 N 2 L 0 F 1 d G 9 S Z W 1 v d m V k Q 2 9 s d W 1 u c z E u e z M g T W 8 s N H 0 m c X V v d D s s J n F 1 b 3 Q 7 U 2 V j d G l v b j E v Y W x s P 3 R 5 c G U 9 Z G F p b H l f d H J l Y X N 1 c n l f e W l l b G R f Y 3 V y d m V c d T A w M j Z m a W V s Z F 9 0 Z H J f Z G F 0 Z V 9 2 Y W x 1 Z T 0 y M D I 1 X H U w M D I 2 c G F n Z V x 1 M D A y N l 9 m b 3 J t Y X Q 9 Y 3 N 2 L 0 F 1 d G 9 S Z W 1 v d m V k Q 2 9 s d W 1 u c z E u e z Q g T W 8 s N X 0 m c X V v d D s s J n F 1 b 3 Q 7 U 2 V j d G l v b j E v Y W x s P 3 R 5 c G U 9 Z G F p b H l f d H J l Y X N 1 c n l f e W l l b G R f Y 3 V y d m V c d T A w M j Z m a W V s Z F 9 0 Z H J f Z G F 0 Z V 9 2 Y W x 1 Z T 0 y M D I 1 X H U w M D I 2 c G F n Z V x 1 M D A y N l 9 m b 3 J t Y X Q 9 Y 3 N 2 L 0 F 1 d G 9 S Z W 1 v d m V k Q 2 9 s d W 1 u c z E u e z Y g T W 8 s N n 0 m c X V v d D s s J n F 1 b 3 Q 7 U 2 V j d G l v b j E v Y W x s P 3 R 5 c G U 9 Z G F p b H l f d H J l Y X N 1 c n l f e W l l b G R f Y 3 V y d m V c d T A w M j Z m a W V s Z F 9 0 Z H J f Z G F 0 Z V 9 2 Y W x 1 Z T 0 y M D I 1 X H U w M D I 2 c G F n Z V x 1 M D A y N l 9 m b 3 J t Y X Q 9 Y 3 N 2 L 0 F 1 d G 9 S Z W 1 v d m V k Q 2 9 s d W 1 u c z E u e z E g W X I s N 3 0 m c X V v d D s s J n F 1 b 3 Q 7 U 2 V j d G l v b j E v Y W x s P 3 R 5 c G U 9 Z G F p b H l f d H J l Y X N 1 c n l f e W l l b G R f Y 3 V y d m V c d T A w M j Z m a W V s Z F 9 0 Z H J f Z G F 0 Z V 9 2 Y W x 1 Z T 0 y M D I 1 X H U w M D I 2 c G F n Z V x 1 M D A y N l 9 m b 3 J t Y X Q 9 Y 3 N 2 L 0 F 1 d G 9 S Z W 1 v d m V k Q 2 9 s d W 1 u c z E u e z I g W X I s O H 0 m c X V v d D s s J n F 1 b 3 Q 7 U 2 V j d G l v b j E v Y W x s P 3 R 5 c G U 9 Z G F p b H l f d H J l Y X N 1 c n l f e W l l b G R f Y 3 V y d m V c d T A w M j Z m a W V s Z F 9 0 Z H J f Z G F 0 Z V 9 2 Y W x 1 Z T 0 y M D I 1 X H U w M D I 2 c G F n Z V x 1 M D A y N l 9 m b 3 J t Y X Q 9 Y 3 N 2 L 0 F 1 d G 9 S Z W 1 v d m V k Q 2 9 s d W 1 u c z E u e z M g W X I s O X 0 m c X V v d D s s J n F 1 b 3 Q 7 U 2 V j d G l v b j E v Y W x s P 3 R 5 c G U 9 Z G F p b H l f d H J l Y X N 1 c n l f e W l l b G R f Y 3 V y d m V c d T A w M j Z m a W V s Z F 9 0 Z H J f Z G F 0 Z V 9 2 Y W x 1 Z T 0 y M D I 1 X H U w M D I 2 c G F n Z V x 1 M D A y N l 9 m b 3 J t Y X Q 9 Y 3 N 2 L 0 F 1 d G 9 S Z W 1 v d m V k Q 2 9 s d W 1 u c z E u e z U g W X I s M T B 9 J n F 1 b 3 Q 7 L C Z x d W 9 0 O 1 N l Y 3 R p b 2 4 x L 2 F s b D 9 0 e X B l P W R h a W x 5 X 3 R y Z W F z d X J 5 X 3 l p Z W x k X 2 N 1 c n Z l X H U w M D I 2 Z m l l b G R f d G R y X 2 R h d G V f d m F s d W U 9 M j A y N V x 1 M D A y N n B h Z 2 V c d T A w M j Z f Z m 9 y b W F 0 P W N z d i 9 B d X R v U m V t b 3 Z l Z E N v b H V t b n M x L n s 3 I F l y L D E x f S Z x d W 9 0 O y w m c X V v d D t T Z W N 0 a W 9 u M S 9 h b G w / d H l w Z T 1 k Y W l s e V 9 0 c m V h c 3 V y e V 9 5 a W V s Z F 9 j d X J 2 Z V x 1 M D A y N m Z p Z W x k X 3 R k c l 9 k Y X R l X 3 Z h b H V l P T I w M j V c d T A w M j Z w Y W d l X H U w M D I 2 X 2 Z v c m 1 h d D 1 j c 3 Y v Q X V 0 b 1 J l b W 9 2 Z W R D b 2 x 1 b W 5 z M S 5 7 M T A g W X I s M T J 9 J n F 1 b 3 Q 7 L C Z x d W 9 0 O 1 N l Y 3 R p b 2 4 x L 2 F s b D 9 0 e X B l P W R h a W x 5 X 3 R y Z W F z d X J 5 X 3 l p Z W x k X 2 N 1 c n Z l X H U w M D I 2 Z m l l b G R f d G R y X 2 R h d G V f d m F s d W U 9 M j A y N V x 1 M D A y N n B h Z 2 V c d T A w M j Z f Z m 9 y b W F 0 P W N z d i 9 B d X R v U m V t b 3 Z l Z E N v b H V t b n M x L n s y M C B Z c i w x M 3 0 m c X V v d D s s J n F 1 b 3 Q 7 U 2 V j d G l v b j E v Y W x s P 3 R 5 c G U 9 Z G F p b H l f d H J l Y X N 1 c n l f e W l l b G R f Y 3 V y d m V c d T A w M j Z m a W V s Z F 9 0 Z H J f Z G F 0 Z V 9 2 Y W x 1 Z T 0 y M D I 1 X H U w M D I 2 c G F n Z V x 1 M D A y N l 9 m b 3 J t Y X Q 9 Y 3 N 2 L 0 F 1 d G 9 S Z W 1 v d m V k Q 2 9 s d W 1 u c z E u e z M w I F l y L D E 0 f S Z x d W 9 0 O 1 0 s J n F 1 b 3 Q 7 U m V s Y X R p b 2 5 z a G l w S W 5 m b y Z x d W 9 0 O z p b X X 0 i I C 8 + P C 9 T d G F i b G V F b n R y a W V z P j w v S X R l b T 4 8 S X R l b T 4 8 S X R l b U x v Y 2 F 0 a W 9 u P j x J d G V t V H l w Z T 5 G b 3 J t d W x h P C 9 J d G V t V H l w Z T 4 8 S X R l b V B h d G g + U 2 V j d G l v b j E v Y W x s J T N G d H l w Z S U z R G R h a W x 5 X 3 R y Z W F z d X J 5 X 3 l p Z W x k X 2 N 1 c n Z l J T I 2 Z m l l b G R f d G R y X 2 R h d G V f d m F s d W U l M 0 Q y M D I 1 J T I 2 c G F n Z S U y N l 9 m b 3 J t Y X Q l M 0 R j c 3 Y v U 2 9 1 c m N l P C 9 J d G V t U G F 0 a D 4 8 L 0 l 0 Z W 1 M b 2 N h d G l v b j 4 8 U 3 R h Y m x l R W 5 0 c m l l c y A v P j w v S X R l b T 4 8 S X R l b T 4 8 S X R l b U x v Y 2 F 0 a W 9 u P j x J d G V t V H l w Z T 5 G b 3 J t d W x h P C 9 J d G V t V H l w Z T 4 8 S X R l b V B h d G g + U 2 V j d G l v b j E v Y W x s J T N G d H l w Z S U z R G R h a W x 5 X 3 R y Z W F z d X J 5 X 3 l p Z W x k X 2 N 1 c n Z l J T I 2 Z m l l b G R f d G R y X 2 R h d G V f d m F s d W U l M 0 Q y M D I 1 J T I 2 c G F n Z S U y N l 9 m b 3 J t Y X Q l M 0 R j c 3 Y v U H J v b W 9 0 Z W Q l M j B I Z W F k Z X J z P C 9 J d G V t U G F 0 a D 4 8 L 0 l 0 Z W 1 M b 2 N h d G l v b j 4 8 U 3 R h Y m x l R W 5 0 c m l l c y A v P j w v S X R l b T 4 8 S X R l b T 4 8 S X R l b U x v Y 2 F 0 a W 9 u P j x J d G V t V H l w Z T 5 G b 3 J t d W x h P C 9 J d G V t V H l w Z T 4 8 S X R l b V B h d G g + U 2 V j d G l v b j E v Y W x s J T N G d H l w Z S U z R G R h a W x 5 X 3 R y Z W F z d X J 5 X 3 l p Z W x k X 2 N 1 c n Z l J T I 2 Z m l l b G R f d G R y X 2 R h d G V f d m F s d W U l M 0 Q y M D I 1 J T I 2 c G F n Z S U y N l 9 m b 3 J t Y X Q l M 0 R j c 3 Y v Q 2 h h b m d l Z C U y M F R 5 c G U 8 L 0 l 0 Z W 1 Q Y X R o P j w v S X R l b U x v Y 2 F 0 a W 9 u P j x T d G F i b G V F b n R y a W V z I C 8 + P C 9 J d G V t P j x J d G V t P j x J d G V t T G 9 j Y X R p b 2 4 + P E l 0 Z W 1 U e X B l P k Z v c m 1 1 b G E 8 L 0 l 0 Z W 1 U e X B l P j x J d G V t U G F 0 a D 5 T Z W N 0 a W 9 u M S 9 h b G w l M 0 Z 0 e X B l J T N E Z G F p b H l f d H J l Y X N 1 c n l f e W l l b G R f Y 3 V y d m U l M j Z m a W V s Z F 9 0 Z H J f Z G F 0 Z V 9 2 Y W x 1 Z S U z R D I w M j U l M j Z w Y W d l J T I 2 X 2 Z v c m 1 h d C U z R G N z d i 9 G a W x 0 Z X J l Z C U y M F J v d 3 M 8 L 0 l 0 Z W 1 Q Y X R o P j w v S X R l b U x v Y 2 F 0 a W 9 u P j x T d G F i b G V F b n R y a W V z I C 8 + P C 9 J d G V t P j w v S X R l b X M + P C 9 M b 2 N h b F B h Y 2 t h Z 2 V N Z X R h Z G F 0 Y U Z p b G U + F g A A A F B L B Q Y A A A A A A A A A A A A A A A A A A A A A A A A m A Q A A A Q A A A N C M n d 8 B F d E R j H o A w E / C l + s B A A A A s q F N R 6 C 0 g U y X 1 P B Z 3 n d t M g A A A A A C A A A A A A A Q Z g A A A A E A A C A A A A C j z I Q q 4 g J T I J m n G G 4 p y f R i G s f s S p k U b i q c p G C s i 3 k 3 o w A A A A A O g A A A A A I A A C A A A A B B f e 3 P K W r p l C 4 E / Y J B C 0 Z / C i 5 c W Y 7 H f C g Y e Y M b y a u 8 G F A A A A D N k g t J A X E N J f 0 F L j i J + E e 0 M D 3 h T I 0 / E j Y O v z q X X O I C 8 6 O P w X n 9 t z q p S D X N y 5 m t A c c e 5 O P / c Z D J u K S d z v U 0 l d i C b t H G m w J 8 3 o 1 P K i 0 V o y c w V U A A A A B Q l 1 O C 4 p l H j 5 c 0 l b X r a X U D t i i j 1 W 6 Q 2 C f a i 8 o E q Y f m s 7 w I b c P n B z k x a H 5 W H 5 c W X h K W 7 p g 3 V u S 0 4 j K p F B Y E 3 J 4 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53B6D682D745648ADAD22F9B98CC9ED" ma:contentTypeVersion="17" ma:contentTypeDescription="Create a new document." ma:contentTypeScope="" ma:versionID="3d6d3a81a075ab9612d0ba3f83249546">
  <xsd:schema xmlns:xsd="http://www.w3.org/2001/XMLSchema" xmlns:xs="http://www.w3.org/2001/XMLSchema" xmlns:p="http://schemas.microsoft.com/office/2006/metadata/properties" xmlns:ns2="9382d575-a208-4d11-8bef-aa19ed0b780d" xmlns:ns3="7e442f8c-2b69-4ac9-9723-b3795c5148a8" targetNamespace="http://schemas.microsoft.com/office/2006/metadata/properties" ma:root="true" ma:fieldsID="727a45e3c7ac438e97544d8b3b847184" ns2:_="" ns3:_="">
    <xsd:import namespace="9382d575-a208-4d11-8bef-aa19ed0b780d"/>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2d575-a208-4d11-8bef-aa19ed0b7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93B7A-9C2E-40B1-B5E2-5BA0F25805EF}">
  <ds:schemaRefs>
    <ds:schemaRef ds:uri="http://schemas.microsoft.com/sharepoint/v3/contenttype/forms"/>
  </ds:schemaRefs>
</ds:datastoreItem>
</file>

<file path=customXml/itemProps2.xml><?xml version="1.0" encoding="utf-8"?>
<ds:datastoreItem xmlns:ds="http://schemas.openxmlformats.org/officeDocument/2006/customXml" ds:itemID="{0C289698-AC8B-43C6-AAAF-4C9E537B70D8}">
  <ds:schemaRefs>
    <ds:schemaRef ds:uri="http://schemas.openxmlformats.org/package/2006/metadata/core-propertie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7e442f8c-2b69-4ac9-9723-b3795c5148a8"/>
    <ds:schemaRef ds:uri="9382d575-a208-4d11-8bef-aa19ed0b780d"/>
  </ds:schemaRefs>
</ds:datastoreItem>
</file>

<file path=customXml/itemProps3.xml><?xml version="1.0" encoding="utf-8"?>
<ds:datastoreItem xmlns:ds="http://schemas.openxmlformats.org/officeDocument/2006/customXml" ds:itemID="{8CEE6292-8F7D-4996-AC16-7CDFD477BDEE}">
  <ds:schemaRefs>
    <ds:schemaRef ds:uri="http://schemas.microsoft.com/DataMashup"/>
  </ds:schemaRefs>
</ds:datastoreItem>
</file>

<file path=customXml/itemProps4.xml><?xml version="1.0" encoding="utf-8"?>
<ds:datastoreItem xmlns:ds="http://schemas.openxmlformats.org/officeDocument/2006/customXml" ds:itemID="{8A9DFCAB-F831-4343-80F5-4D70408E1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2d575-a208-4d11-8bef-aa19ed0b780d"/>
    <ds:schemaRef ds:uri="7e442f8c-2b69-4ac9-9723-b3795c514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all_type=daily_treasury_yield_c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Cassie Havens</dc:creator>
  <cp:keywords/>
  <dc:description/>
  <cp:lastModifiedBy>Cassie Havens</cp:lastModifiedBy>
  <cp:revision/>
  <dcterms:created xsi:type="dcterms:W3CDTF">2025-09-23T15:07:59Z</dcterms:created>
  <dcterms:modified xsi:type="dcterms:W3CDTF">2025-10-29T14:06:57Z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0x010100C53B6D682D745648ADAD22F9B98CC9ED</vt:lpwstr>
  </property>
  <property fmtid="{D5CDD505-2E9C-101B-9397-08002B2CF9AE}" pid="3" name="MediaServiceImageTags">
    <vt:lpwstr/>
  </property>
</Properties>
</file>