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lloyd.lomelino\Desktop\"/>
    </mc:Choice>
  </mc:AlternateContent>
  <xr:revisionPtr revIDLastSave="0" documentId="8_{D2325BFE-1460-4EBB-9C91-0632F8162F63}" xr6:coauthVersionLast="47" xr6:coauthVersionMax="47" xr10:uidLastSave="{00000000-0000-0000-0000-000000000000}"/>
  <bookViews>
    <workbookView xWindow="-28920" yWindow="-120" windowWidth="29040" windowHeight="15720" tabRatio="662" activeTab="5" xr2:uid="{DD87B4D4-DF52-425F-A069-DFB585DF03D8}"/>
  </bookViews>
  <sheets>
    <sheet name="Introduction" sheetId="2" r:id="rId1"/>
    <sheet name="Fuel Switching - Space Heating" sheetId="3" r:id="rId2"/>
    <sheet name="Refrigerant Replacement" sheetId="4" r:id="rId3"/>
    <sheet name="Other Fuel Switching-Efficiency" sheetId="5" r:id="rId4"/>
    <sheet name="Electricity Consumption" sheetId="7" r:id="rId5"/>
    <sheet name="Emissions Summary"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6" l="1"/>
  <c r="F16" i="6"/>
  <c r="F17" i="6"/>
  <c r="F14" i="6"/>
  <c r="F13" i="6"/>
  <c r="C17" i="6"/>
  <c r="B17" i="6"/>
  <c r="E13" i="6"/>
  <c r="D13" i="6"/>
  <c r="D14" i="6"/>
  <c r="D15" i="6"/>
  <c r="E15" i="6"/>
  <c r="D16" i="6"/>
  <c r="E16" i="6"/>
  <c r="D17" i="6"/>
  <c r="E17" i="6"/>
  <c r="E14" i="6"/>
  <c r="E20" i="5"/>
  <c r="G5" i="6" s="1"/>
  <c r="C56" i="4"/>
  <c r="C42" i="4"/>
  <c r="C28" i="4"/>
  <c r="F3" i="7"/>
  <c r="F4" i="3"/>
  <c r="C14" i="4"/>
  <c r="F3" i="5"/>
  <c r="E24" i="5" s="1"/>
  <c r="G9" i="6" s="1"/>
  <c r="F4" i="5"/>
  <c r="F5" i="5"/>
  <c r="F6" i="5"/>
  <c r="F6" i="3"/>
  <c r="F5" i="3"/>
  <c r="F3" i="3"/>
  <c r="E18" i="5" l="1"/>
  <c r="G3" i="6" s="1"/>
  <c r="E19" i="5"/>
  <c r="G4" i="6" s="1"/>
  <c r="E21" i="5"/>
  <c r="G6" i="6" s="1"/>
  <c r="E22" i="5"/>
  <c r="G7" i="6" s="1"/>
  <c r="E23" i="5"/>
  <c r="G8" i="6" s="1"/>
  <c r="E59" i="4"/>
  <c r="F3" i="6" s="1"/>
  <c r="E24" i="3"/>
  <c r="E9" i="6" s="1"/>
  <c r="E18" i="3"/>
  <c r="E3" i="6" s="1"/>
  <c r="E19" i="3"/>
  <c r="E4" i="6" s="1"/>
  <c r="H4" i="6" s="1"/>
  <c r="I4" i="6" s="1"/>
  <c r="E20" i="3"/>
  <c r="E5" i="6" s="1"/>
  <c r="E21" i="3"/>
  <c r="E6" i="6" s="1"/>
  <c r="E22" i="3"/>
  <c r="E7" i="6" s="1"/>
  <c r="E23" i="3"/>
  <c r="E8" i="6" s="1"/>
  <c r="H3" i="6" l="1"/>
  <c r="I3" i="6" s="1"/>
  <c r="H6" i="6"/>
  <c r="I6" i="6" s="1"/>
  <c r="H8" i="6"/>
  <c r="I8" i="6" s="1"/>
  <c r="H9" i="6"/>
  <c r="I9" i="6" s="1"/>
  <c r="H7" i="6"/>
  <c r="I7" i="6" s="1"/>
  <c r="H5" i="6"/>
  <c r="I5" i="6" s="1"/>
</calcChain>
</file>

<file path=xl/sharedStrings.xml><?xml version="1.0" encoding="utf-8"?>
<sst xmlns="http://schemas.openxmlformats.org/spreadsheetml/2006/main" count="256" uniqueCount="81">
  <si>
    <t>NJ Cool Avoided Operating Emissions Calculator                                                                    Version 1.0, Feb. 2025</t>
  </si>
  <si>
    <t xml:space="preserve">Applicants to the NJ Cool Program are required to provide an estimate of projected operational greenhouse gas emissions reductions resulting from the project being funded by the NJEDA grant award. This calculator is an optional tool available for use, however, all final reporting must be submitted via a completed Emissions &amp; Energy Summary Form signed off by a qualified professional. Refer to the NJ Cool Emissions &amp; Energy SOP for additional details and instructions. Applicants may also use their own calculation methods or software in accordance with the SOP. </t>
  </si>
  <si>
    <t>Calculator Guidance - Important Information</t>
  </si>
  <si>
    <t>(A) This guide is organized by project scope type. Please fill out each sheet that corresponds with your building's project. For example, if your project involves replacing your refrigerant with a lower GWP refrigerant and you're doing additional building decarbonization measures like switching a combustion-based oven to an electric oven, then fill out "Refrigerant Replacement" and "Fuel Switching - Other". The "Total or Summary" will auto-populate based on your inputs from the other sheets. 
(B) Only fill in the cells highlighted in yellow. All other cells will auto-populate with the appropriate corresponding values. Report relevant cumulative totals using the Emissions &amp; Energy Summary Form.
(C) Where relevant, estimates for annual and lifetime emissions avoidance of co-pollutants are also required. This reporting is required by the Regional Greenhouse Gas Initiative (RGGI), the source of funding for the NJ Cool Program. These co-pollutants include:  NOx (Nitrogen oxides), PM2.5 (Fine particulate matter), PM10 (Particulate matter), VOC (Volatile organic compounds), CO (Carbon monoxide), and SOx (Sulfur oxides). Emissions factors for these co-pollutants are provided.  
(D) Data must be entered in the units specified. If your data is in a different unit, please take the time to convert those prior to entering data into the calculator.
(E) GHG  emissions and co-pollutant reductions projections for the NJ Cool Program are calculated relative to on-site activities only and do not account for source power or associated grid emissions. Additional information is collected regarding overall building electricity consumption and will be used by NJEDA to determine overall programmatic emissions impacts. Every project will not have avoided emissions in each avoidance category as these are dependent on what project scope is included.
(F) Projections must include supporting documents at time of application that must be prepared by one of the following: Licensed engineer (NJ state professional engineer or other state’s equivalent), Licensed architect (NJ state registered architect or other state’s equivalent), Certified Energy Auditor (CEA certification from Association of Energy Engineers), Certified Energy Manager (CEM certification from Association of Energy Engineers), Energy Management Professional (EMP certification from Energy Management Association), Building Energy Assessment Professional (BEAP certification from ASHRAE), or a similarly qualified building design or energy professional.
(G) These estimates are for program reporting and tracking purposes. The magnitude of the projected emissions avoidance does not affect program eligibility or potential award size.
(H) If you need further clarification or have specific questions about your data, please feel free to reach out to the NJ Cool email inbox at NJCool@NJEDA.gov</t>
  </si>
  <si>
    <r>
      <rPr>
        <b/>
        <u/>
        <sz val="11"/>
        <color rgb="FF000000"/>
        <rFont val="Times New Roman"/>
      </rPr>
      <t xml:space="preserve">Fuel Switching for Space Heating 
</t>
    </r>
    <r>
      <rPr>
        <sz val="11"/>
        <color rgb="FF000000"/>
        <rFont val="Times New Roman"/>
      </rPr>
      <t xml:space="preserve">
</t>
    </r>
    <r>
      <rPr>
        <i/>
        <sz val="11"/>
        <color rgb="FF000000"/>
        <rFont val="Times New Roman"/>
      </rPr>
      <t xml:space="preserve">Information on the building’s total annual fuel consumption </t>
    </r>
    <r>
      <rPr>
        <b/>
        <i/>
        <sz val="11"/>
        <color rgb="FF000000"/>
        <rFont val="Times New Roman"/>
      </rPr>
      <t>for space heating</t>
    </r>
    <r>
      <rPr>
        <i/>
        <sz val="11"/>
        <color rgb="FF000000"/>
        <rFont val="Times New Roman"/>
      </rPr>
      <t xml:space="preserve"> before and after the project is completed.</t>
    </r>
    <r>
      <rPr>
        <sz val="11"/>
        <color rgb="FF000000"/>
        <rFont val="Times New Roman"/>
      </rPr>
      <t xml:space="preserve"> </t>
    </r>
    <r>
      <rPr>
        <i/>
        <sz val="11"/>
        <color rgb="FF000000"/>
        <rFont val="Times New Roman"/>
      </rPr>
      <t>Refer to historical fuel use/billing for existing equipment and projected fuel use for any new equipment/existing equipment to remain (input 0 for projected fuel use if space heating will be fully electrified). Use other tab for fuel consumption impacts due to other measures beyond fuel switching/electrification of space heating.</t>
    </r>
  </si>
  <si>
    <t>Energy Source</t>
  </si>
  <si>
    <t>Unit</t>
  </si>
  <si>
    <t>Average Annual Consumption Pre-Construction</t>
  </si>
  <si>
    <t>Estimated Annual Consumption Post Construction</t>
  </si>
  <si>
    <t>Delta</t>
  </si>
  <si>
    <t xml:space="preserve">Natural Gas </t>
  </si>
  <si>
    <t>therms</t>
  </si>
  <si>
    <t>Heating Oil</t>
  </si>
  <si>
    <t>gallons</t>
  </si>
  <si>
    <t xml:space="preserve">Propane </t>
  </si>
  <si>
    <t>Other (please specify)</t>
  </si>
  <si>
    <t>Please Specify</t>
  </si>
  <si>
    <r>
      <rPr>
        <b/>
        <u/>
        <sz val="11"/>
        <color rgb="FF000000"/>
        <rFont val="Times New Roman"/>
      </rPr>
      <t xml:space="preserve">Emissions Factors for Common Heating Fuels
</t>
    </r>
    <r>
      <rPr>
        <sz val="11"/>
        <color rgb="FF000000"/>
        <rFont val="Times New Roman"/>
      </rPr>
      <t xml:space="preserve">
</t>
    </r>
    <r>
      <rPr>
        <i/>
        <sz val="11"/>
        <color rgb="FF000000"/>
        <rFont val="Times New Roman"/>
      </rPr>
      <t>Sourced from Environmental Protection Agency (EPA) Greenhouse Gas Emissions Factors Hub and EPA AP-42 Air Emission Factors. 
If using alternative emissions factors to the ones listed below, please provide source reference and justification.</t>
    </r>
  </si>
  <si>
    <t>Fuel</t>
  </si>
  <si>
    <t>CO2e</t>
  </si>
  <si>
    <t xml:space="preserve">NOx </t>
  </si>
  <si>
    <t>PM2.5</t>
  </si>
  <si>
    <t>PM10</t>
  </si>
  <si>
    <t>VOC</t>
  </si>
  <si>
    <t>CO</t>
  </si>
  <si>
    <t>SOx</t>
  </si>
  <si>
    <t>(unit)</t>
  </si>
  <si>
    <t xml:space="preserve"> (metric tons)</t>
  </si>
  <si>
    <t>(pounds)</t>
  </si>
  <si>
    <r>
      <t xml:space="preserve">Natural Gas </t>
    </r>
    <r>
      <rPr>
        <i/>
        <sz val="10"/>
        <color theme="1"/>
        <rFont val="Times New Roman"/>
        <family val="1"/>
      </rPr>
      <t>(therm)</t>
    </r>
  </si>
  <si>
    <r>
      <t xml:space="preserve">Distillate Heating Oil </t>
    </r>
    <r>
      <rPr>
        <i/>
        <sz val="10"/>
        <color theme="1"/>
        <rFont val="Times New Roman"/>
        <family val="1"/>
      </rPr>
      <t>(gallon)</t>
    </r>
  </si>
  <si>
    <r>
      <t xml:space="preserve">Propane </t>
    </r>
    <r>
      <rPr>
        <i/>
        <sz val="10"/>
        <color theme="1"/>
        <rFont val="Times New Roman"/>
        <family val="1"/>
      </rPr>
      <t>(gallon)</t>
    </r>
  </si>
  <si>
    <r>
      <rPr>
        <b/>
        <sz val="10"/>
        <color theme="1"/>
        <rFont val="Times New Roman"/>
        <family val="1"/>
      </rPr>
      <t>Other</t>
    </r>
    <r>
      <rPr>
        <sz val="10"/>
        <color theme="1"/>
        <rFont val="Times New Roman"/>
        <family val="1"/>
      </rPr>
      <t xml:space="preserve"> (specifiy unit)</t>
    </r>
  </si>
  <si>
    <t>Pollutant</t>
  </si>
  <si>
    <t>Symbol</t>
  </si>
  <si>
    <t>Reporting Unit</t>
  </si>
  <si>
    <t xml:space="preserve">Annual Emissions Avoided due to Heating Fuel Switching </t>
  </si>
  <si>
    <t>Greenhouse gases</t>
  </si>
  <si>
    <t>metric tons</t>
  </si>
  <si>
    <t>Nitrogen oxides</t>
  </si>
  <si>
    <t>pounds</t>
  </si>
  <si>
    <t>Fine particulate matter</t>
  </si>
  <si>
    <t xml:space="preserve">PM2.5 </t>
  </si>
  <si>
    <t>Particulate matter</t>
  </si>
  <si>
    <t>Volatile organic compounds</t>
  </si>
  <si>
    <t>Carbon monoxide</t>
  </si>
  <si>
    <t>Sulfur oxides</t>
  </si>
  <si>
    <r>
      <rPr>
        <b/>
        <u/>
        <sz val="11"/>
        <color rgb="FF000000"/>
        <rFont val="Times New Roman"/>
      </rPr>
      <t xml:space="preserve"> Refrigerant Replacement
</t>
    </r>
    <r>
      <rPr>
        <i/>
        <sz val="11"/>
        <color rgb="FF000000"/>
        <rFont val="Times New Roman"/>
      </rPr>
      <t>Calculation on reduction in emissions achieved by replacing high global warming potential (GWP) refrigerant(s) with lower GWP alternatives. Use a new sub-calculation for each different refrigerant replaced.</t>
    </r>
  </si>
  <si>
    <t>Refrigerant Replacement #1</t>
  </si>
  <si>
    <t>Refrigerant Use/Application</t>
  </si>
  <si>
    <t>Existing refrigerant name/ID</t>
  </si>
  <si>
    <t>GWP existing refrigerant</t>
  </si>
  <si>
    <t>100-year GWP</t>
  </si>
  <si>
    <t>Charge existing refrigerant</t>
  </si>
  <si>
    <t>lbs</t>
  </si>
  <si>
    <t>Leak rate existing system</t>
  </si>
  <si>
    <t>% loss/year</t>
  </si>
  <si>
    <t>Replacement refrigerant name/ID</t>
  </si>
  <si>
    <t>GWP replacement refrigerant</t>
  </si>
  <si>
    <t>Charge replacement refrigerant</t>
  </si>
  <si>
    <t>Leak rate new system (est.)</t>
  </si>
  <si>
    <t>Annual Avoided Emisisons (#1)</t>
  </si>
  <si>
    <t>MT CO2e</t>
  </si>
  <si>
    <t>Refrigerant Replacement #2 (if applicable)</t>
  </si>
  <si>
    <t>Annual Avoided Emisisons (#2)</t>
  </si>
  <si>
    <t>Refrigerant Replacement #3 (if applicable)</t>
  </si>
  <si>
    <t>Annual Avoided Emisisons (#3)</t>
  </si>
  <si>
    <t>Refrigerant Replacement #4 (if applicable)</t>
  </si>
  <si>
    <t>Annual Avoided Emisisons (#4)</t>
  </si>
  <si>
    <t xml:space="preserve">Annual Emissions Avoided due to Refrigerant Replacement </t>
  </si>
  <si>
    <r>
      <rPr>
        <b/>
        <u/>
        <sz val="11"/>
        <color rgb="FF000000"/>
        <rFont val="Times New Roman"/>
      </rPr>
      <t xml:space="preserve">Other Fuel Switching/Energy Efficiency Measures
</t>
    </r>
    <r>
      <rPr>
        <sz val="11"/>
        <color rgb="FF000000"/>
        <rFont val="Times New Roman"/>
      </rPr>
      <t xml:space="preserve">
</t>
    </r>
    <r>
      <rPr>
        <i/>
        <sz val="11"/>
        <color rgb="FF000000"/>
        <rFont val="Times New Roman"/>
      </rPr>
      <t xml:space="preserve">Information on the building’s projected annual  fuel consumption before and after the project is completed due to switching any other </t>
    </r>
    <r>
      <rPr>
        <b/>
        <i/>
        <u/>
        <sz val="11"/>
        <color rgb="FF000000"/>
        <rFont val="Times New Roman"/>
      </rPr>
      <t>non-space heating systems</t>
    </r>
    <r>
      <rPr>
        <i/>
        <u/>
        <sz val="11"/>
        <color rgb="FF000000"/>
        <rFont val="Times New Roman"/>
      </rPr>
      <t xml:space="preserve"> </t>
    </r>
    <r>
      <rPr>
        <i/>
        <sz val="11"/>
        <color rgb="FF000000"/>
        <rFont val="Times New Roman"/>
      </rPr>
      <t xml:space="preserve">(cooking, clothes dryers, domestic hot water, etc.) or other energy efficiency measures that may reduce fuel demand (heat recovery, improved insulation, etc.). </t>
    </r>
    <r>
      <rPr>
        <b/>
        <i/>
        <sz val="11"/>
        <color rgb="FF000000"/>
        <rFont val="Times New Roman"/>
      </rPr>
      <t>Note, this should not include changes in space heating fuels due to fuel switching (electrification). See other tab.</t>
    </r>
  </si>
  <si>
    <r>
      <rPr>
        <b/>
        <u/>
        <sz val="11"/>
        <color rgb="FF000000"/>
        <rFont val="Times New Roman"/>
      </rPr>
      <t xml:space="preserve">Overall Grid Electricity Consumption
</t>
    </r>
    <r>
      <rPr>
        <sz val="11"/>
        <color rgb="FF000000"/>
        <rFont val="Times New Roman"/>
      </rPr>
      <t xml:space="preserve">
</t>
    </r>
    <r>
      <rPr>
        <i/>
        <sz val="11"/>
        <color rgb="FF000000"/>
        <rFont val="Times New Roman"/>
      </rPr>
      <t>Information on the building’s total annual electricity consumption before and after the project is completed. For average annual consumption pre-construction, please utilize a 3-year historical average if 
available. This value is total electricity demand supplied by sources external to the building or adjoining property (site). On-site 
electricity generation and/or storage installed as part of the project would not be accounted for in this number.</t>
    </r>
  </si>
  <si>
    <t>Electricity (grid supplied)</t>
  </si>
  <si>
    <t>kWh</t>
  </si>
  <si>
    <r>
      <rPr>
        <b/>
        <u/>
        <sz val="11"/>
        <color rgb="FF000000"/>
        <rFont val="Times New Roman"/>
      </rPr>
      <t xml:space="preserve">Projected Annual and Lifetime Emissions Avoided
</t>
    </r>
    <r>
      <rPr>
        <i/>
        <sz val="11"/>
        <color rgb="FF000000"/>
        <rFont val="Times New Roman"/>
      </rPr>
      <t>The summary calculations for the total projected annual and lifetime emissions avoided through the project. These columns will be auto populated based on the other tables' data</t>
    </r>
    <r>
      <rPr>
        <b/>
        <u/>
        <sz val="11"/>
        <color rgb="FF000000"/>
        <rFont val="Times New Roman"/>
      </rPr>
      <t>. Please submit summary data via the Emissions &amp; Energy Summary Form, signed by a qualified professional. See NJ Cool program website for additional information.</t>
    </r>
  </si>
  <si>
    <t xml:space="preserve">B. Annual Emissions Avoided due to Heating Fuel Switching </t>
  </si>
  <si>
    <t xml:space="preserve">C. Annual Emissions Avoided due to Refrigerant Replacement </t>
  </si>
  <si>
    <t xml:space="preserve">D. Annual Emissions Avoided due to Other Measures </t>
  </si>
  <si>
    <t>E. Total Annual Emissions Avoided
= B+C+D</t>
  </si>
  <si>
    <t>F. Lifetime Emissions Avoided 
= E X 15</t>
  </si>
  <si>
    <t>Overall Electricity and Fuel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</si>
</sst>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E+00"/>
    <numFmt numFmtId="165" formatCode="0.000"/>
    <numFmt numFmtId="166" formatCode="0.0000"/>
  </numFmts>
  <fonts count="21" x14ac:knownFonts="1">
    <font>
      <sz val="11"/>
      <color theme="1"/>
      <name val="Calibri"/>
      <family val="2"/>
      <scheme val="minor"/>
    </font>
    <font>
      <sz val="11"/>
      <color theme="1"/>
      <name val="Calibri"/>
      <family val="2"/>
      <scheme val="minor"/>
    </font>
    <font>
      <sz val="11"/>
      <color rgb="FF3F3F76"/>
      <name val="Calibri"/>
      <family val="2"/>
      <scheme val="minor"/>
    </font>
    <font>
      <b/>
      <sz val="10"/>
      <color theme="1"/>
      <name val="Times New Roman"/>
      <family val="1"/>
    </font>
    <font>
      <i/>
      <sz val="10"/>
      <color theme="1"/>
      <name val="Times New Roman"/>
      <family val="1"/>
    </font>
    <font>
      <sz val="10"/>
      <color theme="1"/>
      <name val="Times New Roman"/>
      <family val="1"/>
    </font>
    <font>
      <sz val="11"/>
      <color theme="1"/>
      <name val="Times New Roman"/>
      <family val="1"/>
    </font>
    <font>
      <b/>
      <u/>
      <sz val="11"/>
      <color theme="1"/>
      <name val="Times New Roman"/>
      <family val="1"/>
    </font>
    <font>
      <sz val="11"/>
      <color rgb="FF3F3F76"/>
      <name val="Times New Roman"/>
      <family val="1"/>
    </font>
    <font>
      <b/>
      <u/>
      <sz val="10"/>
      <color theme="1"/>
      <name val="Times New Roman"/>
      <family val="1"/>
    </font>
    <font>
      <b/>
      <sz val="14"/>
      <color theme="1"/>
      <name val="Calibri"/>
      <family val="2"/>
      <scheme val="minor"/>
    </font>
    <font>
      <b/>
      <sz val="20"/>
      <color rgb="FF002060"/>
      <name val="Calibri"/>
      <family val="2"/>
      <scheme val="minor"/>
    </font>
    <font>
      <sz val="11"/>
      <color rgb="FF000000"/>
      <name val="Times New Roman"/>
    </font>
    <font>
      <i/>
      <sz val="11"/>
      <color rgb="FF000000"/>
      <name val="Times New Roman"/>
    </font>
    <font>
      <sz val="11"/>
      <color rgb="FF000000"/>
      <name val="Times New Roman"/>
      <family val="1"/>
    </font>
    <font>
      <b/>
      <u/>
      <sz val="11"/>
      <color rgb="FF000000"/>
      <name val="Times New Roman"/>
    </font>
    <font>
      <sz val="10"/>
      <color rgb="FF3F3F76"/>
      <name val="Times New Roman"/>
      <family val="1"/>
    </font>
    <font>
      <b/>
      <sz val="11"/>
      <color theme="1"/>
      <name val="Times New Roman"/>
      <family val="1"/>
    </font>
    <font>
      <b/>
      <i/>
      <sz val="11"/>
      <color rgb="FF000000"/>
      <name val="Times New Roman"/>
    </font>
    <font>
      <b/>
      <i/>
      <u/>
      <sz val="11"/>
      <color rgb="FF000000"/>
      <name val="Times New Roman"/>
    </font>
    <font>
      <i/>
      <u/>
      <sz val="11"/>
      <color rgb="FF000000"/>
      <name val="Times New Roman"/>
    </font>
  </fonts>
  <fills count="11">
    <fill>
      <patternFill patternType="none"/>
    </fill>
    <fill>
      <patternFill patternType="gray125"/>
    </fill>
    <fill>
      <patternFill patternType="solid">
        <fgColor rgb="FFFFCC99"/>
      </patternFill>
    </fill>
    <fill>
      <patternFill patternType="solid">
        <fgColor theme="1" tint="0.49998474074526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5" tint="0.59999389629810485"/>
        <bgColor indexed="64"/>
      </patternFill>
    </fill>
  </fills>
  <borders count="32">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7F7F7F"/>
      </left>
      <right/>
      <top style="thin">
        <color rgb="FF7F7F7F"/>
      </top>
      <bottom style="thin">
        <color rgb="FF7F7F7F"/>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2" borderId="1" applyNumberFormat="0" applyAlignment="0" applyProtection="0"/>
  </cellStyleXfs>
  <cellXfs count="84">
    <xf numFmtId="0" fontId="0" fillId="0" borderId="0" xfId="0"/>
    <xf numFmtId="0" fontId="6" fillId="0" borderId="0" xfId="0" applyFont="1"/>
    <xf numFmtId="0" fontId="8" fillId="3" borderId="1" xfId="2" applyFont="1" applyFill="1" applyAlignment="1">
      <alignment horizontal="center"/>
    </xf>
    <xf numFmtId="0" fontId="6" fillId="4" borderId="2" xfId="0" applyFont="1" applyFill="1" applyBorder="1" applyAlignment="1">
      <alignment horizontal="center"/>
    </xf>
    <xf numFmtId="0" fontId="8" fillId="4" borderId="10" xfId="2" applyFont="1" applyFill="1" applyBorder="1" applyAlignment="1">
      <alignment horizontal="center"/>
    </xf>
    <xf numFmtId="0" fontId="6" fillId="0" borderId="2" xfId="0" applyFont="1" applyBorder="1" applyAlignment="1" applyProtection="1">
      <alignment horizontal="left"/>
      <protection locked="0"/>
    </xf>
    <xf numFmtId="0" fontId="6" fillId="0" borderId="2" xfId="0" applyFont="1" applyBorder="1" applyAlignment="1" applyProtection="1">
      <alignment horizontal="center"/>
      <protection locked="0"/>
    </xf>
    <xf numFmtId="0" fontId="6" fillId="0" borderId="2" xfId="0" applyFont="1" applyBorder="1" applyProtection="1">
      <protection locked="0"/>
    </xf>
    <xf numFmtId="0" fontId="6" fillId="0" borderId="11" xfId="0" applyFont="1" applyBorder="1" applyProtection="1">
      <protection locked="0"/>
    </xf>
    <xf numFmtId="0" fontId="6" fillId="0" borderId="13" xfId="0" applyFont="1" applyBorder="1" applyProtection="1">
      <protection locked="0"/>
    </xf>
    <xf numFmtId="0" fontId="6" fillId="0" borderId="12" xfId="0" applyFont="1" applyBorder="1" applyProtection="1">
      <protection locked="0"/>
    </xf>
    <xf numFmtId="0" fontId="6" fillId="0" borderId="8" xfId="0" applyFont="1" applyBorder="1" applyProtection="1">
      <protection locked="0"/>
    </xf>
    <xf numFmtId="0" fontId="0" fillId="0" borderId="18" xfId="0" applyBorder="1" applyAlignment="1">
      <alignment vertical="top" wrapText="1"/>
    </xf>
    <xf numFmtId="0" fontId="0" fillId="0" borderId="0" xfId="0" applyAlignment="1">
      <alignment vertical="top" wrapText="1"/>
    </xf>
    <xf numFmtId="164" fontId="5" fillId="0" borderId="8" xfId="0" applyNumberFormat="1" applyFont="1" applyBorder="1" applyAlignment="1">
      <alignment horizontal="center" vertical="center" wrapText="1"/>
    </xf>
    <xf numFmtId="0" fontId="7" fillId="6" borderId="2" xfId="0" applyFont="1" applyFill="1" applyBorder="1" applyAlignment="1" applyProtection="1">
      <alignment horizontal="center"/>
      <protection locked="0"/>
    </xf>
    <xf numFmtId="0" fontId="7" fillId="6" borderId="2" xfId="0" applyFont="1" applyFill="1" applyBorder="1" applyAlignment="1">
      <alignment horizontal="center" wrapText="1"/>
    </xf>
    <xf numFmtId="0" fontId="7" fillId="6" borderId="10" xfId="0" applyFont="1" applyFill="1" applyBorder="1" applyAlignment="1">
      <alignment horizontal="center" wrapText="1"/>
    </xf>
    <xf numFmtId="0" fontId="7" fillId="6" borderId="9" xfId="0" applyFont="1" applyFill="1" applyBorder="1" applyAlignment="1">
      <alignment horizontal="center" vertical="center"/>
    </xf>
    <xf numFmtId="0" fontId="7" fillId="7" borderId="2" xfId="0" applyFont="1" applyFill="1" applyBorder="1" applyAlignment="1" applyProtection="1">
      <alignment horizontal="center"/>
      <protection locked="0"/>
    </xf>
    <xf numFmtId="0" fontId="7" fillId="7" borderId="2" xfId="0" applyFont="1" applyFill="1" applyBorder="1" applyAlignment="1" applyProtection="1">
      <alignment horizontal="center" wrapText="1"/>
      <protection locked="0"/>
    </xf>
    <xf numFmtId="0" fontId="9" fillId="9" borderId="4" xfId="0" applyFont="1" applyFill="1" applyBorder="1" applyAlignment="1">
      <alignment horizontal="left" vertical="center" wrapText="1"/>
    </xf>
    <xf numFmtId="0" fontId="9" fillId="9" borderId="4"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 xfId="0" applyFont="1" applyBorder="1" applyAlignment="1">
      <alignment horizontal="left" vertical="center" wrapText="1"/>
    </xf>
    <xf numFmtId="0" fontId="5" fillId="0" borderId="8" xfId="0" applyFont="1" applyBorder="1" applyAlignment="1">
      <alignment horizontal="center" vertical="center" wrapText="1"/>
    </xf>
    <xf numFmtId="0" fontId="6" fillId="0" borderId="22" xfId="0" applyFont="1" applyBorder="1" applyAlignment="1" applyProtection="1">
      <alignment horizontal="left"/>
      <protection locked="0"/>
    </xf>
    <xf numFmtId="0" fontId="6" fillId="0" borderId="22" xfId="0" applyFont="1" applyBorder="1" applyAlignment="1" applyProtection="1">
      <alignment horizontal="center"/>
      <protection locked="0"/>
    </xf>
    <xf numFmtId="0" fontId="8" fillId="3" borderId="23" xfId="2" applyFont="1" applyFill="1" applyBorder="1" applyAlignment="1">
      <alignment horizontal="center"/>
    </xf>
    <xf numFmtId="0" fontId="6" fillId="4" borderId="9" xfId="0" applyFont="1" applyFill="1" applyBorder="1"/>
    <xf numFmtId="0" fontId="5" fillId="0" borderId="25" xfId="0" applyFont="1" applyBorder="1" applyAlignment="1">
      <alignment horizontal="left"/>
    </xf>
    <xf numFmtId="0" fontId="5" fillId="4" borderId="24" xfId="0" applyFont="1" applyFill="1" applyBorder="1" applyAlignment="1">
      <alignment horizontal="center"/>
    </xf>
    <xf numFmtId="0" fontId="16" fillId="4" borderId="24" xfId="2" applyFont="1" applyFill="1" applyBorder="1" applyAlignment="1">
      <alignment horizontal="center"/>
    </xf>
    <xf numFmtId="0" fontId="6" fillId="4" borderId="2" xfId="1" applyNumberFormat="1" applyFont="1" applyFill="1" applyBorder="1" applyAlignment="1">
      <alignment horizontal="center"/>
    </xf>
    <xf numFmtId="0" fontId="8" fillId="4" borderId="10" xfId="1" applyNumberFormat="1" applyFont="1" applyFill="1" applyBorder="1" applyAlignment="1">
      <alignment horizontal="center"/>
    </xf>
    <xf numFmtId="0" fontId="6" fillId="10" borderId="9" xfId="1" applyNumberFormat="1" applyFont="1" applyFill="1" applyBorder="1" applyAlignment="1">
      <alignment horizontal="center"/>
    </xf>
    <xf numFmtId="0" fontId="6" fillId="4" borderId="2" xfId="0" applyFont="1" applyFill="1" applyBorder="1" applyAlignment="1" applyProtection="1">
      <alignment horizontal="center"/>
      <protection locked="0"/>
    </xf>
    <xf numFmtId="0" fontId="8" fillId="4" borderId="10" xfId="2" applyNumberFormat="1" applyFont="1" applyFill="1" applyBorder="1" applyAlignment="1">
      <alignment horizontal="center"/>
    </xf>
    <xf numFmtId="0" fontId="6" fillId="4" borderId="10" xfId="1" applyNumberFormat="1" applyFont="1" applyFill="1" applyBorder="1" applyAlignment="1">
      <alignment horizontal="center"/>
    </xf>
    <xf numFmtId="10" fontId="6" fillId="4" borderId="9" xfId="0" applyNumberFormat="1" applyFont="1" applyFill="1" applyBorder="1"/>
    <xf numFmtId="165" fontId="8" fillId="2" borderId="2" xfId="2" applyNumberFormat="1" applyFont="1" applyBorder="1" applyAlignment="1">
      <alignment horizontal="center"/>
    </xf>
    <xf numFmtId="165" fontId="8" fillId="2" borderId="1" xfId="2" applyNumberFormat="1" applyFont="1" applyAlignment="1">
      <alignment horizontal="center"/>
    </xf>
    <xf numFmtId="165" fontId="8" fillId="2" borderId="23" xfId="2" applyNumberFormat="1" applyFont="1" applyBorder="1" applyAlignment="1">
      <alignment horizontal="center"/>
    </xf>
    <xf numFmtId="165" fontId="6" fillId="10" borderId="14" xfId="0" applyNumberFormat="1" applyFont="1" applyFill="1" applyBorder="1"/>
    <xf numFmtId="0" fontId="8" fillId="3" borderId="2" xfId="2" applyFont="1" applyFill="1" applyBorder="1" applyAlignment="1">
      <alignment horizontal="center"/>
    </xf>
    <xf numFmtId="166" fontId="8" fillId="6" borderId="6" xfId="2" applyNumberFormat="1" applyFont="1" applyFill="1" applyBorder="1" applyAlignment="1">
      <alignment horizontal="center"/>
    </xf>
    <xf numFmtId="166" fontId="6" fillId="6" borderId="2" xfId="0" applyNumberFormat="1" applyFont="1" applyFill="1" applyBorder="1" applyAlignment="1">
      <alignment horizontal="center"/>
    </xf>
    <xf numFmtId="166" fontId="6" fillId="6" borderId="22" xfId="0" applyNumberFormat="1" applyFont="1" applyFill="1" applyBorder="1" applyAlignment="1">
      <alignment horizontal="center"/>
    </xf>
    <xf numFmtId="0" fontId="6" fillId="10" borderId="2" xfId="1" applyNumberFormat="1" applyFont="1" applyFill="1" applyBorder="1" applyAlignment="1">
      <alignment horizontal="center"/>
    </xf>
    <xf numFmtId="0" fontId="6" fillId="10" borderId="27" xfId="1" applyNumberFormat="1" applyFont="1" applyFill="1" applyBorder="1" applyAlignment="1">
      <alignment horizontal="center"/>
    </xf>
    <xf numFmtId="0" fontId="0" fillId="10" borderId="2" xfId="0" applyFill="1" applyBorder="1" applyAlignment="1">
      <alignment horizontal="center"/>
    </xf>
    <xf numFmtId="0" fontId="6" fillId="4" borderId="2" xfId="0" applyFont="1" applyFill="1" applyBorder="1" applyProtection="1">
      <protection locked="0"/>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3" xfId="0" applyBorder="1" applyAlignment="1">
      <alignment horizontal="left" vertical="top" wrapText="1"/>
    </xf>
    <xf numFmtId="0" fontId="0" fillId="0" borderId="21" xfId="0" applyBorder="1" applyAlignment="1">
      <alignment horizontal="left" vertical="top" wrapText="1"/>
    </xf>
    <xf numFmtId="0" fontId="0" fillId="0" borderId="0" xfId="0" applyAlignment="1">
      <alignment horizontal="center" vertical="center"/>
    </xf>
    <xf numFmtId="0" fontId="11" fillId="0" borderId="0" xfId="0" applyFont="1" applyAlignment="1">
      <alignment horizontal="left" vertical="top"/>
    </xf>
    <xf numFmtId="0" fontId="10" fillId="5" borderId="0" xfId="0" applyFont="1" applyFill="1" applyAlignment="1">
      <alignment horizontal="left"/>
    </xf>
    <xf numFmtId="0" fontId="0" fillId="0" borderId="0" xfId="0" applyAlignment="1">
      <alignment horizontal="left" vertical="top"/>
    </xf>
    <xf numFmtId="0" fontId="12" fillId="0" borderId="14" xfId="0" applyFont="1" applyBorder="1" applyAlignment="1" applyProtection="1">
      <alignment horizontal="center" wrapText="1"/>
      <protection locked="0"/>
    </xf>
    <xf numFmtId="0" fontId="6" fillId="0" borderId="14" xfId="0" applyFont="1" applyBorder="1" applyAlignment="1" applyProtection="1">
      <alignment horizontal="center"/>
      <protection locked="0"/>
    </xf>
    <xf numFmtId="0" fontId="12" fillId="0" borderId="0" xfId="2" applyFont="1" applyFill="1" applyBorder="1" applyAlignment="1">
      <alignment horizontal="center" wrapText="1"/>
    </xf>
    <xf numFmtId="0" fontId="14" fillId="0" borderId="0" xfId="2" applyFont="1" applyFill="1" applyBorder="1" applyAlignment="1">
      <alignment horizontal="center"/>
    </xf>
    <xf numFmtId="0" fontId="6" fillId="4" borderId="28" xfId="0" applyFont="1" applyFill="1" applyBorder="1" applyAlignment="1">
      <alignment horizontal="center"/>
    </xf>
    <xf numFmtId="0" fontId="6" fillId="4" borderId="29" xfId="0" applyFont="1" applyFill="1" applyBorder="1" applyAlignment="1">
      <alignment horizontal="center"/>
    </xf>
    <xf numFmtId="0" fontId="14" fillId="0" borderId="0" xfId="0" applyFont="1" applyAlignment="1" applyProtection="1">
      <alignment horizontal="center" wrapText="1"/>
      <protection locked="0"/>
    </xf>
    <xf numFmtId="0" fontId="6" fillId="0" borderId="0" xfId="0" applyFont="1" applyAlignment="1" applyProtection="1">
      <alignment horizontal="center"/>
      <protection locked="0"/>
    </xf>
    <xf numFmtId="0" fontId="7" fillId="8" borderId="25" xfId="0" applyFont="1" applyFill="1" applyBorder="1" applyAlignment="1" applyProtection="1">
      <alignment horizontal="center"/>
      <protection locked="0"/>
    </xf>
    <xf numFmtId="0" fontId="7" fillId="8" borderId="30" xfId="0" applyFont="1" applyFill="1" applyBorder="1" applyAlignment="1" applyProtection="1">
      <alignment horizontal="center"/>
      <protection locked="0"/>
    </xf>
    <xf numFmtId="0" fontId="7" fillId="8" borderId="31" xfId="0" applyFont="1" applyFill="1" applyBorder="1" applyAlignment="1" applyProtection="1">
      <alignment horizontal="center"/>
      <protection locked="0"/>
    </xf>
    <xf numFmtId="0" fontId="6" fillId="4" borderId="26" xfId="0" applyFont="1" applyFill="1" applyBorder="1" applyAlignment="1">
      <alignment horizontal="center"/>
    </xf>
    <xf numFmtId="0" fontId="6" fillId="4" borderId="27" xfId="0" applyFont="1" applyFill="1" applyBorder="1" applyAlignment="1">
      <alignment horizontal="center"/>
    </xf>
    <xf numFmtId="0" fontId="15" fillId="0" borderId="3" xfId="0" applyFont="1" applyBorder="1" applyAlignment="1">
      <alignment horizontal="center" wrapText="1"/>
    </xf>
    <xf numFmtId="0" fontId="7" fillId="0" borderId="3" xfId="0" applyFont="1" applyBorder="1" applyAlignment="1">
      <alignment horizontal="center"/>
    </xf>
    <xf numFmtId="0" fontId="17" fillId="0" borderId="0" xfId="0" applyFont="1" applyAlignment="1" applyProtection="1">
      <alignment horizontal="center"/>
      <protection locked="0"/>
    </xf>
  </cellXfs>
  <cellStyles count="3">
    <cellStyle name="Comma" xfId="1" builtinId="3"/>
    <cellStyle name="Input"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25400</xdr:rowOff>
    </xdr:from>
    <xdr:to>
      <xdr:col>1</xdr:col>
      <xdr:colOff>229248</xdr:colOff>
      <xdr:row>0</xdr:row>
      <xdr:rowOff>1035050</xdr:rowOff>
    </xdr:to>
    <xdr:pic>
      <xdr:nvPicPr>
        <xdr:cNvPr id="2" name="Picture 1">
          <a:extLst>
            <a:ext uri="{FF2B5EF4-FFF2-40B4-BE49-F238E27FC236}">
              <a16:creationId xmlns:a16="http://schemas.microsoft.com/office/drawing/2014/main" id="{D94F6393-89B1-CCB4-63F7-8B7FC5EDB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5400"/>
          <a:ext cx="2791473"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152699</xdr:colOff>
      <xdr:row>0</xdr:row>
      <xdr:rowOff>187325</xdr:rowOff>
    </xdr:from>
    <xdr:to>
      <xdr:col>10</xdr:col>
      <xdr:colOff>425450</xdr:colOff>
      <xdr:row>0</xdr:row>
      <xdr:rowOff>1006476</xdr:rowOff>
    </xdr:to>
    <xdr:pic>
      <xdr:nvPicPr>
        <xdr:cNvPr id="3" name="Picture 2">
          <a:extLst>
            <a:ext uri="{FF2B5EF4-FFF2-40B4-BE49-F238E27FC236}">
              <a16:creationId xmlns:a16="http://schemas.microsoft.com/office/drawing/2014/main" id="{4B6EC2EB-376E-00F7-64B3-B773EE197E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799" y="187325"/>
          <a:ext cx="2711151" cy="8191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3EE03-B28A-496C-8B94-234CD1955318}">
  <dimension ref="A1:K14"/>
  <sheetViews>
    <sheetView topLeftCell="A5" workbookViewId="0">
      <selection activeCell="A8" sqref="A8:K14"/>
    </sheetView>
  </sheetViews>
  <sheetFormatPr defaultRowHeight="15" x14ac:dyDescent="0.25"/>
  <cols>
    <col min="1" max="1" width="40.140625" customWidth="1"/>
    <col min="2" max="2" width="49.5703125" customWidth="1"/>
  </cols>
  <sheetData>
    <row r="1" spans="1:11" ht="83.45" customHeight="1" x14ac:dyDescent="0.25">
      <c r="A1" s="64"/>
      <c r="B1" s="64"/>
      <c r="C1" s="64"/>
      <c r="D1" s="64"/>
      <c r="E1" s="64"/>
      <c r="F1" s="64"/>
      <c r="G1" s="64"/>
      <c r="H1" s="64"/>
      <c r="I1" s="64"/>
      <c r="J1" s="64"/>
      <c r="K1" s="64"/>
    </row>
    <row r="2" spans="1:11" ht="26.25" x14ac:dyDescent="0.25">
      <c r="A2" s="65" t="s">
        <v>0</v>
      </c>
      <c r="B2" s="65"/>
      <c r="C2" s="65"/>
      <c r="D2" s="65"/>
      <c r="E2" s="65"/>
      <c r="F2" s="65"/>
      <c r="G2" s="65"/>
      <c r="H2" s="65"/>
      <c r="I2" s="65"/>
      <c r="J2" s="65"/>
      <c r="K2" s="65"/>
    </row>
    <row r="3" spans="1:11" ht="14.45" customHeight="1" x14ac:dyDescent="0.25">
      <c r="A3" s="55" t="s">
        <v>1</v>
      </c>
      <c r="B3" s="56"/>
      <c r="C3" s="56"/>
      <c r="D3" s="56"/>
      <c r="E3" s="56"/>
      <c r="F3" s="56"/>
      <c r="G3" s="56"/>
      <c r="H3" s="56"/>
      <c r="I3" s="56"/>
      <c r="J3" s="56"/>
      <c r="K3" s="57"/>
    </row>
    <row r="4" spans="1:11" ht="14.45" customHeight="1" x14ac:dyDescent="0.25">
      <c r="A4" s="58"/>
      <c r="B4" s="59"/>
      <c r="C4" s="59"/>
      <c r="D4" s="59"/>
      <c r="E4" s="59"/>
      <c r="F4" s="59"/>
      <c r="G4" s="59"/>
      <c r="H4" s="59"/>
      <c r="I4" s="59"/>
      <c r="J4" s="59"/>
      <c r="K4" s="60"/>
    </row>
    <row r="5" spans="1:11" ht="16.5" customHeight="1" x14ac:dyDescent="0.25">
      <c r="A5" s="61"/>
      <c r="B5" s="62"/>
      <c r="C5" s="62"/>
      <c r="D5" s="62"/>
      <c r="E5" s="62"/>
      <c r="F5" s="62"/>
      <c r="G5" s="62"/>
      <c r="H5" s="62"/>
      <c r="I5" s="62"/>
      <c r="J5" s="62"/>
      <c r="K5" s="63"/>
    </row>
    <row r="6" spans="1:11" ht="14.45" customHeight="1" x14ac:dyDescent="0.25">
      <c r="A6" s="12"/>
      <c r="B6" s="13"/>
      <c r="C6" s="13"/>
      <c r="D6" s="13"/>
      <c r="E6" s="13"/>
      <c r="F6" s="13"/>
      <c r="G6" s="13"/>
      <c r="H6" s="13"/>
      <c r="I6" s="13"/>
      <c r="J6" s="13"/>
      <c r="K6" s="13"/>
    </row>
    <row r="7" spans="1:11" ht="18.75" x14ac:dyDescent="0.3">
      <c r="A7" s="66" t="s">
        <v>2</v>
      </c>
      <c r="B7" s="66"/>
      <c r="C7" s="66"/>
      <c r="D7" s="66"/>
      <c r="E7" s="66"/>
      <c r="F7" s="66"/>
      <c r="G7" s="66"/>
      <c r="H7" s="66"/>
      <c r="I7" s="66"/>
      <c r="J7" s="66"/>
      <c r="K7" s="66"/>
    </row>
    <row r="8" spans="1:11" x14ac:dyDescent="0.25">
      <c r="A8" s="59" t="s">
        <v>3</v>
      </c>
      <c r="B8" s="67"/>
      <c r="C8" s="67"/>
      <c r="D8" s="67"/>
      <c r="E8" s="67"/>
      <c r="F8" s="67"/>
      <c r="G8" s="67"/>
      <c r="H8" s="67"/>
      <c r="I8" s="67"/>
      <c r="J8" s="67"/>
      <c r="K8" s="67"/>
    </row>
    <row r="9" spans="1:11" x14ac:dyDescent="0.25">
      <c r="A9" s="67"/>
      <c r="B9" s="67"/>
      <c r="C9" s="67"/>
      <c r="D9" s="67"/>
      <c r="E9" s="67"/>
      <c r="F9" s="67"/>
      <c r="G9" s="67"/>
      <c r="H9" s="67"/>
      <c r="I9" s="67"/>
      <c r="J9" s="67"/>
      <c r="K9" s="67"/>
    </row>
    <row r="10" spans="1:11" x14ac:dyDescent="0.25">
      <c r="A10" s="67"/>
      <c r="B10" s="67"/>
      <c r="C10" s="67"/>
      <c r="D10" s="67"/>
      <c r="E10" s="67"/>
      <c r="F10" s="67"/>
      <c r="G10" s="67"/>
      <c r="H10" s="67"/>
      <c r="I10" s="67"/>
      <c r="J10" s="67"/>
      <c r="K10" s="67"/>
    </row>
    <row r="11" spans="1:11" x14ac:dyDescent="0.25">
      <c r="A11" s="67"/>
      <c r="B11" s="67"/>
      <c r="C11" s="67"/>
      <c r="D11" s="67"/>
      <c r="E11" s="67"/>
      <c r="F11" s="67"/>
      <c r="G11" s="67"/>
      <c r="H11" s="67"/>
      <c r="I11" s="67"/>
      <c r="J11" s="67"/>
      <c r="K11" s="67"/>
    </row>
    <row r="12" spans="1:11" x14ac:dyDescent="0.25">
      <c r="A12" s="67"/>
      <c r="B12" s="67"/>
      <c r="C12" s="67"/>
      <c r="D12" s="67"/>
      <c r="E12" s="67"/>
      <c r="F12" s="67"/>
      <c r="G12" s="67"/>
      <c r="H12" s="67"/>
      <c r="I12" s="67"/>
      <c r="J12" s="67"/>
      <c r="K12" s="67"/>
    </row>
    <row r="13" spans="1:11" x14ac:dyDescent="0.25">
      <c r="A13" s="67"/>
      <c r="B13" s="67"/>
      <c r="C13" s="67"/>
      <c r="D13" s="67"/>
      <c r="E13" s="67"/>
      <c r="F13" s="67"/>
      <c r="G13" s="67"/>
      <c r="H13" s="67"/>
      <c r="I13" s="67"/>
      <c r="J13" s="67"/>
      <c r="K13" s="67"/>
    </row>
    <row r="14" spans="1:11" ht="294.75" customHeight="1" x14ac:dyDescent="0.25">
      <c r="A14" s="67"/>
      <c r="B14" s="67"/>
      <c r="C14" s="67"/>
      <c r="D14" s="67"/>
      <c r="E14" s="67"/>
      <c r="F14" s="67"/>
      <c r="G14" s="67"/>
      <c r="H14" s="67"/>
      <c r="I14" s="67"/>
      <c r="J14" s="67"/>
      <c r="K14" s="67"/>
    </row>
  </sheetData>
  <mergeCells count="5">
    <mergeCell ref="A3:K5"/>
    <mergeCell ref="A1:K1"/>
    <mergeCell ref="A2:K2"/>
    <mergeCell ref="A7:K7"/>
    <mergeCell ref="A8:K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BFB31-F626-4837-9B8D-3A7356E715EB}">
  <dimension ref="B1:I24"/>
  <sheetViews>
    <sheetView topLeftCell="A2" workbookViewId="0">
      <selection activeCell="E24" sqref="E24"/>
    </sheetView>
  </sheetViews>
  <sheetFormatPr defaultRowHeight="15" x14ac:dyDescent="0.25"/>
  <cols>
    <col min="1" max="1" width="5.85546875" customWidth="1"/>
    <col min="2" max="3" width="22.140625" customWidth="1"/>
    <col min="4" max="4" width="15.85546875" customWidth="1"/>
    <col min="5" max="5" width="17.42578125" customWidth="1"/>
  </cols>
  <sheetData>
    <row r="1" spans="2:9" ht="106.5" customHeight="1" x14ac:dyDescent="0.25">
      <c r="B1" s="70" t="s">
        <v>4</v>
      </c>
      <c r="C1" s="71"/>
      <c r="D1" s="71"/>
      <c r="E1" s="71"/>
      <c r="F1" s="71"/>
    </row>
    <row r="2" spans="2:9" ht="106.5" customHeight="1" x14ac:dyDescent="0.25">
      <c r="B2" s="15" t="s">
        <v>5</v>
      </c>
      <c r="C2" s="15" t="s">
        <v>6</v>
      </c>
      <c r="D2" s="16" t="s">
        <v>7</v>
      </c>
      <c r="E2" s="17" t="s">
        <v>8</v>
      </c>
      <c r="F2" s="18" t="s">
        <v>9</v>
      </c>
    </row>
    <row r="3" spans="2:9" x14ac:dyDescent="0.25">
      <c r="B3" s="7" t="s">
        <v>10</v>
      </c>
      <c r="C3" s="6" t="s">
        <v>11</v>
      </c>
      <c r="D3" s="36"/>
      <c r="E3" s="37"/>
      <c r="F3" s="38">
        <f>D3-E3</f>
        <v>0</v>
      </c>
    </row>
    <row r="4" spans="2:9" x14ac:dyDescent="0.25">
      <c r="B4" s="7" t="s">
        <v>12</v>
      </c>
      <c r="C4" s="6" t="s">
        <v>13</v>
      </c>
      <c r="D4" s="3"/>
      <c r="E4" s="4"/>
      <c r="F4" s="38">
        <f>D4-E4</f>
        <v>0</v>
      </c>
    </row>
    <row r="5" spans="2:9" x14ac:dyDescent="0.25">
      <c r="B5" s="7" t="s">
        <v>14</v>
      </c>
      <c r="C5" s="6" t="s">
        <v>13</v>
      </c>
      <c r="D5" s="3"/>
      <c r="E5" s="4"/>
      <c r="F5" s="38">
        <f>D5-E5</f>
        <v>0</v>
      </c>
    </row>
    <row r="6" spans="2:9" x14ac:dyDescent="0.25">
      <c r="B6" s="54" t="s">
        <v>15</v>
      </c>
      <c r="C6" s="39" t="s">
        <v>16</v>
      </c>
      <c r="D6" s="3"/>
      <c r="E6" s="40"/>
      <c r="F6" s="38">
        <f>D6-E6</f>
        <v>0</v>
      </c>
    </row>
    <row r="8" spans="2:9" hidden="1" x14ac:dyDescent="0.25"/>
    <row r="9" spans="2:9" ht="88.5" customHeight="1" thickBot="1" x14ac:dyDescent="0.3">
      <c r="B9" s="68" t="s">
        <v>17</v>
      </c>
      <c r="C9" s="69"/>
      <c r="D9" s="69"/>
      <c r="E9" s="69"/>
      <c r="F9" s="69"/>
      <c r="G9" s="69"/>
      <c r="H9" s="69"/>
      <c r="I9" s="69"/>
    </row>
    <row r="10" spans="2:9" x14ac:dyDescent="0.25">
      <c r="B10" s="21" t="s">
        <v>18</v>
      </c>
      <c r="C10" s="22" t="s">
        <v>19</v>
      </c>
      <c r="D10" s="22" t="s">
        <v>20</v>
      </c>
      <c r="E10" s="23" t="s">
        <v>21</v>
      </c>
      <c r="F10" s="23" t="s">
        <v>22</v>
      </c>
      <c r="G10" s="23" t="s">
        <v>23</v>
      </c>
      <c r="H10" s="23" t="s">
        <v>24</v>
      </c>
      <c r="I10" s="23" t="s">
        <v>25</v>
      </c>
    </row>
    <row r="11" spans="2:9" ht="15.75" thickBot="1" x14ac:dyDescent="0.3">
      <c r="B11" s="24" t="s">
        <v>26</v>
      </c>
      <c r="C11" s="25" t="s">
        <v>27</v>
      </c>
      <c r="D11" s="25" t="s">
        <v>28</v>
      </c>
      <c r="E11" s="26" t="s">
        <v>28</v>
      </c>
      <c r="F11" s="26" t="s">
        <v>28</v>
      </c>
      <c r="G11" s="26" t="s">
        <v>28</v>
      </c>
      <c r="H11" s="26" t="s">
        <v>28</v>
      </c>
      <c r="I11" s="26" t="s">
        <v>28</v>
      </c>
    </row>
    <row r="12" spans="2:9" ht="15.75" thickBot="1" x14ac:dyDescent="0.3">
      <c r="B12" s="27" t="s">
        <v>29</v>
      </c>
      <c r="C12" s="28">
        <v>5.2500000000000003E-3</v>
      </c>
      <c r="D12" s="14">
        <v>3.0828516377649326E-3</v>
      </c>
      <c r="E12" s="14">
        <v>7.3217726396917137E-4</v>
      </c>
      <c r="F12" s="14">
        <v>7.3217726396917137E-4</v>
      </c>
      <c r="G12" s="14">
        <v>5.2986512524084777E-4</v>
      </c>
      <c r="H12" s="14">
        <v>3.8535645472061661E-3</v>
      </c>
      <c r="I12" s="14">
        <v>5.7803468208092484E-5</v>
      </c>
    </row>
    <row r="13" spans="2:9" ht="26.25" thickBot="1" x14ac:dyDescent="0.3">
      <c r="B13" s="27" t="s">
        <v>30</v>
      </c>
      <c r="C13" s="28">
        <v>1.0240000000000001E-2</v>
      </c>
      <c r="D13" s="14">
        <v>0.02</v>
      </c>
      <c r="E13" s="14">
        <v>1.5410324697084606E-3</v>
      </c>
      <c r="F13" s="14">
        <v>2.292809396991129E-3</v>
      </c>
      <c r="G13" s="14">
        <v>3.4000000000000002E-4</v>
      </c>
      <c r="H13" s="14">
        <v>5.0000000000000001E-3</v>
      </c>
      <c r="I13" s="14">
        <v>2.1599999999999999E-4</v>
      </c>
    </row>
    <row r="14" spans="2:9" ht="15.75" thickBot="1" x14ac:dyDescent="0.3">
      <c r="B14" s="27" t="s">
        <v>31</v>
      </c>
      <c r="C14" s="28">
        <v>5.7400000000000003E-3</v>
      </c>
      <c r="D14" s="14">
        <v>1.2999999999999999E-2</v>
      </c>
      <c r="E14" s="14">
        <v>6.9999999999999999E-4</v>
      </c>
      <c r="F14" s="14">
        <v>6.9999999999999999E-4</v>
      </c>
      <c r="G14" s="14">
        <v>8.0000000000000004E-4</v>
      </c>
      <c r="H14" s="14">
        <v>7.4999999999999997E-3</v>
      </c>
      <c r="I14" s="14">
        <v>4.8722199686061488E-5</v>
      </c>
    </row>
    <row r="15" spans="2:9" ht="15.75" thickBot="1" x14ac:dyDescent="0.3">
      <c r="B15" s="33" t="s">
        <v>32</v>
      </c>
      <c r="C15" s="34"/>
      <c r="D15" s="34"/>
      <c r="E15" s="35"/>
      <c r="F15" s="35"/>
      <c r="G15" s="35"/>
      <c r="H15" s="35"/>
      <c r="I15" s="35"/>
    </row>
    <row r="17" spans="2:5" ht="72" x14ac:dyDescent="0.25">
      <c r="B17" s="19" t="s">
        <v>33</v>
      </c>
      <c r="C17" s="19" t="s">
        <v>34</v>
      </c>
      <c r="D17" s="19" t="s">
        <v>35</v>
      </c>
      <c r="E17" s="20" t="s">
        <v>36</v>
      </c>
    </row>
    <row r="18" spans="2:5" x14ac:dyDescent="0.25">
      <c r="B18" s="5" t="s">
        <v>37</v>
      </c>
      <c r="C18" s="6" t="s">
        <v>19</v>
      </c>
      <c r="D18" s="6" t="s">
        <v>38</v>
      </c>
      <c r="E18" s="44">
        <f>($F$3*C12)+($F$4*C13)+($F$5*C14)+($F$6*C15)</f>
        <v>0</v>
      </c>
    </row>
    <row r="19" spans="2:5" x14ac:dyDescent="0.25">
      <c r="B19" s="5" t="s">
        <v>39</v>
      </c>
      <c r="C19" s="6" t="s">
        <v>20</v>
      </c>
      <c r="D19" s="6" t="s">
        <v>40</v>
      </c>
      <c r="E19" s="44">
        <f>($F$3*D12)+($F$4*D13)+($F$5*D14)+($F$6*D15)</f>
        <v>0</v>
      </c>
    </row>
    <row r="20" spans="2:5" x14ac:dyDescent="0.25">
      <c r="B20" s="5" t="s">
        <v>41</v>
      </c>
      <c r="C20" s="6" t="s">
        <v>42</v>
      </c>
      <c r="D20" s="6" t="s">
        <v>40</v>
      </c>
      <c r="E20" s="44">
        <f>($F$3*E12)+($F$4*E13)+($F$5*E14)+($F$6*E15)</f>
        <v>0</v>
      </c>
    </row>
    <row r="21" spans="2:5" x14ac:dyDescent="0.25">
      <c r="B21" s="5" t="s">
        <v>43</v>
      </c>
      <c r="C21" s="6" t="s">
        <v>22</v>
      </c>
      <c r="D21" s="6" t="s">
        <v>40</v>
      </c>
      <c r="E21" s="44">
        <f>($F$3*F12)+($F$4*F13)+($F$5*F14)+($F$6*F15)</f>
        <v>0</v>
      </c>
    </row>
    <row r="22" spans="2:5" x14ac:dyDescent="0.25">
      <c r="B22" s="5" t="s">
        <v>44</v>
      </c>
      <c r="C22" s="6" t="s">
        <v>23</v>
      </c>
      <c r="D22" s="6" t="s">
        <v>40</v>
      </c>
      <c r="E22" s="44">
        <f>($F$3*G12)+($F$4*G13)+($F$5*G14)+($F$6*G15)</f>
        <v>0</v>
      </c>
    </row>
    <row r="23" spans="2:5" x14ac:dyDescent="0.25">
      <c r="B23" s="29" t="s">
        <v>45</v>
      </c>
      <c r="C23" s="30" t="s">
        <v>24</v>
      </c>
      <c r="D23" s="30" t="s">
        <v>40</v>
      </c>
      <c r="E23" s="45">
        <f>($F$3*H12)+($F$4*H13)+($F$5*H14)+($F$6*H15)</f>
        <v>0</v>
      </c>
    </row>
    <row r="24" spans="2:5" x14ac:dyDescent="0.25">
      <c r="B24" s="5" t="s">
        <v>46</v>
      </c>
      <c r="C24" s="6" t="s">
        <v>25</v>
      </c>
      <c r="D24" s="6" t="s">
        <v>40</v>
      </c>
      <c r="E24" s="43">
        <f>($F$3*I12)+($F$4*I13)+($F$5*I14)+($F$6*I15)</f>
        <v>0</v>
      </c>
    </row>
  </sheetData>
  <mergeCells count="2">
    <mergeCell ref="B9:I9"/>
    <mergeCell ref="B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3F1D2-7D05-4104-BD0D-6B78D00245C5}">
  <dimension ref="B1:E59"/>
  <sheetViews>
    <sheetView topLeftCell="A39" workbookViewId="0">
      <selection activeCell="E59" sqref="E59"/>
    </sheetView>
  </sheetViews>
  <sheetFormatPr defaultRowHeight="15" x14ac:dyDescent="0.25"/>
  <cols>
    <col min="1" max="1" width="6.28515625" customWidth="1"/>
    <col min="2" max="2" width="30.140625" bestFit="1" customWidth="1"/>
    <col min="4" max="4" width="13.85546875" bestFit="1" customWidth="1"/>
    <col min="5" max="5" width="21.7109375" customWidth="1"/>
  </cols>
  <sheetData>
    <row r="1" spans="2:4" ht="102.75" customHeight="1" thickBot="1" x14ac:dyDescent="0.3">
      <c r="B1" s="74" t="s">
        <v>47</v>
      </c>
      <c r="C1" s="75"/>
      <c r="D1" s="75"/>
    </row>
    <row r="2" spans="2:4" ht="15.75" thickBot="1" x14ac:dyDescent="0.3">
      <c r="B2" s="76" t="s">
        <v>48</v>
      </c>
      <c r="C2" s="77"/>
      <c r="D2" s="78"/>
    </row>
    <row r="3" spans="2:4" x14ac:dyDescent="0.25">
      <c r="B3" s="8" t="s">
        <v>49</v>
      </c>
      <c r="C3" s="72"/>
      <c r="D3" s="73"/>
    </row>
    <row r="4" spans="2:4" x14ac:dyDescent="0.25">
      <c r="B4" s="8" t="s">
        <v>50</v>
      </c>
      <c r="C4" s="79"/>
      <c r="D4" s="80"/>
    </row>
    <row r="5" spans="2:4" x14ac:dyDescent="0.25">
      <c r="B5" s="8" t="s">
        <v>51</v>
      </c>
      <c r="C5" s="32"/>
      <c r="D5" s="10" t="s">
        <v>52</v>
      </c>
    </row>
    <row r="6" spans="2:4" x14ac:dyDescent="0.25">
      <c r="B6" s="8" t="s">
        <v>53</v>
      </c>
      <c r="C6" s="32"/>
      <c r="D6" s="10" t="s">
        <v>54</v>
      </c>
    </row>
    <row r="7" spans="2:4" x14ac:dyDescent="0.25">
      <c r="B7" s="8" t="s">
        <v>55</v>
      </c>
      <c r="C7" s="42"/>
      <c r="D7" s="10" t="s">
        <v>56</v>
      </c>
    </row>
    <row r="8" spans="2:4" x14ac:dyDescent="0.25">
      <c r="B8" s="8"/>
      <c r="C8" s="1"/>
      <c r="D8" s="10"/>
    </row>
    <row r="9" spans="2:4" x14ac:dyDescent="0.25">
      <c r="B9" s="8" t="s">
        <v>57</v>
      </c>
      <c r="C9" s="79"/>
      <c r="D9" s="80"/>
    </row>
    <row r="10" spans="2:4" x14ac:dyDescent="0.25">
      <c r="B10" s="8" t="s">
        <v>58</v>
      </c>
      <c r="C10" s="32"/>
      <c r="D10" s="10" t="s">
        <v>52</v>
      </c>
    </row>
    <row r="11" spans="2:4" x14ac:dyDescent="0.25">
      <c r="B11" s="8" t="s">
        <v>59</v>
      </c>
      <c r="C11" s="32"/>
      <c r="D11" s="10" t="s">
        <v>54</v>
      </c>
    </row>
    <row r="12" spans="2:4" x14ac:dyDescent="0.25">
      <c r="B12" s="8" t="s">
        <v>60</v>
      </c>
      <c r="C12" s="42"/>
      <c r="D12" s="10" t="s">
        <v>56</v>
      </c>
    </row>
    <row r="13" spans="2:4" x14ac:dyDescent="0.25">
      <c r="B13" s="8"/>
      <c r="C13" s="1"/>
      <c r="D13" s="10"/>
    </row>
    <row r="14" spans="2:4" ht="15.75" thickBot="1" x14ac:dyDescent="0.3">
      <c r="B14" s="9" t="s">
        <v>61</v>
      </c>
      <c r="C14" s="46">
        <f>((C5*C6*C7)-(C10*C11*C12))/2204.6</f>
        <v>0</v>
      </c>
      <c r="D14" s="11" t="s">
        <v>62</v>
      </c>
    </row>
    <row r="15" spans="2:4" ht="15.75" thickBot="1" x14ac:dyDescent="0.3"/>
    <row r="16" spans="2:4" ht="15.75" thickBot="1" x14ac:dyDescent="0.3">
      <c r="B16" s="76" t="s">
        <v>63</v>
      </c>
      <c r="C16" s="77"/>
      <c r="D16" s="78"/>
    </row>
    <row r="17" spans="2:4" x14ac:dyDescent="0.25">
      <c r="B17" s="8" t="s">
        <v>49</v>
      </c>
      <c r="C17" s="72"/>
      <c r="D17" s="73"/>
    </row>
    <row r="18" spans="2:4" x14ac:dyDescent="0.25">
      <c r="B18" s="8" t="s">
        <v>50</v>
      </c>
      <c r="C18" s="79"/>
      <c r="D18" s="80"/>
    </row>
    <row r="19" spans="2:4" x14ac:dyDescent="0.25">
      <c r="B19" s="8" t="s">
        <v>51</v>
      </c>
      <c r="C19" s="32"/>
      <c r="D19" s="10" t="s">
        <v>52</v>
      </c>
    </row>
    <row r="20" spans="2:4" x14ac:dyDescent="0.25">
      <c r="B20" s="8" t="s">
        <v>53</v>
      </c>
      <c r="C20" s="32"/>
      <c r="D20" s="10" t="s">
        <v>54</v>
      </c>
    </row>
    <row r="21" spans="2:4" x14ac:dyDescent="0.25">
      <c r="B21" s="8" t="s">
        <v>55</v>
      </c>
      <c r="C21" s="42"/>
      <c r="D21" s="10" t="s">
        <v>56</v>
      </c>
    </row>
    <row r="22" spans="2:4" x14ac:dyDescent="0.25">
      <c r="B22" s="8"/>
      <c r="C22" s="1"/>
      <c r="D22" s="10"/>
    </row>
    <row r="23" spans="2:4" x14ac:dyDescent="0.25">
      <c r="B23" s="8" t="s">
        <v>57</v>
      </c>
      <c r="C23" s="79"/>
      <c r="D23" s="80"/>
    </row>
    <row r="24" spans="2:4" x14ac:dyDescent="0.25">
      <c r="B24" s="8" t="s">
        <v>58</v>
      </c>
      <c r="C24" s="32"/>
      <c r="D24" s="10" t="s">
        <v>52</v>
      </c>
    </row>
    <row r="25" spans="2:4" x14ac:dyDescent="0.25">
      <c r="B25" s="8" t="s">
        <v>59</v>
      </c>
      <c r="C25" s="32"/>
      <c r="D25" s="10" t="s">
        <v>54</v>
      </c>
    </row>
    <row r="26" spans="2:4" x14ac:dyDescent="0.25">
      <c r="B26" s="8" t="s">
        <v>60</v>
      </c>
      <c r="C26" s="42"/>
      <c r="D26" s="10" t="s">
        <v>56</v>
      </c>
    </row>
    <row r="27" spans="2:4" x14ac:dyDescent="0.25">
      <c r="B27" s="8"/>
      <c r="C27" s="1"/>
      <c r="D27" s="10"/>
    </row>
    <row r="28" spans="2:4" ht="15.75" thickBot="1" x14ac:dyDescent="0.3">
      <c r="B28" s="9" t="s">
        <v>64</v>
      </c>
      <c r="C28" s="46">
        <f>((C19*C20*C21)-(C24*C25*C26))/2204.6</f>
        <v>0</v>
      </c>
      <c r="D28" s="11" t="s">
        <v>62</v>
      </c>
    </row>
    <row r="29" spans="2:4" ht="15.75" thickBot="1" x14ac:dyDescent="0.3"/>
    <row r="30" spans="2:4" ht="15.75" thickBot="1" x14ac:dyDescent="0.3">
      <c r="B30" s="76" t="s">
        <v>65</v>
      </c>
      <c r="C30" s="77"/>
      <c r="D30" s="78"/>
    </row>
    <row r="31" spans="2:4" x14ac:dyDescent="0.25">
      <c r="B31" s="8" t="s">
        <v>49</v>
      </c>
      <c r="C31" s="72"/>
      <c r="D31" s="73"/>
    </row>
    <row r="32" spans="2:4" x14ac:dyDescent="0.25">
      <c r="B32" s="8" t="s">
        <v>50</v>
      </c>
      <c r="C32" s="79"/>
      <c r="D32" s="80"/>
    </row>
    <row r="33" spans="2:4" x14ac:dyDescent="0.25">
      <c r="B33" s="8" t="s">
        <v>51</v>
      </c>
      <c r="C33" s="32"/>
      <c r="D33" s="10" t="s">
        <v>52</v>
      </c>
    </row>
    <row r="34" spans="2:4" x14ac:dyDescent="0.25">
      <c r="B34" s="8" t="s">
        <v>53</v>
      </c>
      <c r="C34" s="32"/>
      <c r="D34" s="10" t="s">
        <v>54</v>
      </c>
    </row>
    <row r="35" spans="2:4" x14ac:dyDescent="0.25">
      <c r="B35" s="8" t="s">
        <v>55</v>
      </c>
      <c r="C35" s="42"/>
      <c r="D35" s="10" t="s">
        <v>56</v>
      </c>
    </row>
    <row r="36" spans="2:4" x14ac:dyDescent="0.25">
      <c r="B36" s="8"/>
      <c r="C36" s="1"/>
      <c r="D36" s="10"/>
    </row>
    <row r="37" spans="2:4" x14ac:dyDescent="0.25">
      <c r="B37" s="8" t="s">
        <v>57</v>
      </c>
      <c r="C37" s="79"/>
      <c r="D37" s="80"/>
    </row>
    <row r="38" spans="2:4" x14ac:dyDescent="0.25">
      <c r="B38" s="8" t="s">
        <v>58</v>
      </c>
      <c r="C38" s="32"/>
      <c r="D38" s="10" t="s">
        <v>52</v>
      </c>
    </row>
    <row r="39" spans="2:4" x14ac:dyDescent="0.25">
      <c r="B39" s="8" t="s">
        <v>59</v>
      </c>
      <c r="C39" s="32"/>
      <c r="D39" s="10" t="s">
        <v>54</v>
      </c>
    </row>
    <row r="40" spans="2:4" x14ac:dyDescent="0.25">
      <c r="B40" s="8" t="s">
        <v>60</v>
      </c>
      <c r="C40" s="42"/>
      <c r="D40" s="10" t="s">
        <v>56</v>
      </c>
    </row>
    <row r="41" spans="2:4" x14ac:dyDescent="0.25">
      <c r="B41" s="8"/>
      <c r="C41" s="1"/>
      <c r="D41" s="10"/>
    </row>
    <row r="42" spans="2:4" ht="15.75" thickBot="1" x14ac:dyDescent="0.3">
      <c r="B42" s="9" t="s">
        <v>66</v>
      </c>
      <c r="C42" s="46">
        <f>((C33*C34*C35)-(C38*C39*C40))/2204.6</f>
        <v>0</v>
      </c>
      <c r="D42" s="11" t="s">
        <v>62</v>
      </c>
    </row>
    <row r="43" spans="2:4" ht="15.75" thickBot="1" x14ac:dyDescent="0.3"/>
    <row r="44" spans="2:4" ht="15.75" thickBot="1" x14ac:dyDescent="0.3">
      <c r="B44" s="76" t="s">
        <v>67</v>
      </c>
      <c r="C44" s="77"/>
      <c r="D44" s="78"/>
    </row>
    <row r="45" spans="2:4" x14ac:dyDescent="0.25">
      <c r="B45" s="8" t="s">
        <v>49</v>
      </c>
      <c r="C45" s="72"/>
      <c r="D45" s="73"/>
    </row>
    <row r="46" spans="2:4" x14ac:dyDescent="0.25">
      <c r="B46" s="8" t="s">
        <v>50</v>
      </c>
      <c r="C46" s="79"/>
      <c r="D46" s="80"/>
    </row>
    <row r="47" spans="2:4" x14ac:dyDescent="0.25">
      <c r="B47" s="8" t="s">
        <v>51</v>
      </c>
      <c r="C47" s="32"/>
      <c r="D47" s="10" t="s">
        <v>52</v>
      </c>
    </row>
    <row r="48" spans="2:4" x14ac:dyDescent="0.25">
      <c r="B48" s="8" t="s">
        <v>53</v>
      </c>
      <c r="C48" s="32"/>
      <c r="D48" s="10" t="s">
        <v>54</v>
      </c>
    </row>
    <row r="49" spans="2:5" x14ac:dyDescent="0.25">
      <c r="B49" s="8" t="s">
        <v>55</v>
      </c>
      <c r="C49" s="42"/>
      <c r="D49" s="10" t="s">
        <v>56</v>
      </c>
    </row>
    <row r="50" spans="2:5" x14ac:dyDescent="0.25">
      <c r="B50" s="8"/>
      <c r="C50" s="1"/>
      <c r="D50" s="10"/>
    </row>
    <row r="51" spans="2:5" x14ac:dyDescent="0.25">
      <c r="B51" s="8" t="s">
        <v>57</v>
      </c>
      <c r="C51" s="79"/>
      <c r="D51" s="80"/>
    </row>
    <row r="52" spans="2:5" x14ac:dyDescent="0.25">
      <c r="B52" s="8" t="s">
        <v>58</v>
      </c>
      <c r="C52" s="32"/>
      <c r="D52" s="10" t="s">
        <v>52</v>
      </c>
    </row>
    <row r="53" spans="2:5" x14ac:dyDescent="0.25">
      <c r="B53" s="8" t="s">
        <v>59</v>
      </c>
      <c r="C53" s="32"/>
      <c r="D53" s="10" t="s">
        <v>54</v>
      </c>
    </row>
    <row r="54" spans="2:5" x14ac:dyDescent="0.25">
      <c r="B54" s="8" t="s">
        <v>60</v>
      </c>
      <c r="C54" s="42"/>
      <c r="D54" s="10" t="s">
        <v>56</v>
      </c>
    </row>
    <row r="55" spans="2:5" x14ac:dyDescent="0.25">
      <c r="B55" s="8"/>
      <c r="C55" s="1"/>
      <c r="D55" s="10"/>
    </row>
    <row r="56" spans="2:5" ht="15.75" thickBot="1" x14ac:dyDescent="0.3">
      <c r="B56" s="9" t="s">
        <v>68</v>
      </c>
      <c r="C56" s="46">
        <f>((C47*C48*C49)-(C52*C53*C54))/2204.6</f>
        <v>0</v>
      </c>
      <c r="D56" s="11" t="s">
        <v>62</v>
      </c>
    </row>
    <row r="58" spans="2:5" ht="57.75" x14ac:dyDescent="0.25">
      <c r="B58" s="19" t="s">
        <v>33</v>
      </c>
      <c r="C58" s="19" t="s">
        <v>34</v>
      </c>
      <c r="D58" s="20" t="s">
        <v>35</v>
      </c>
      <c r="E58" s="20" t="s">
        <v>69</v>
      </c>
    </row>
    <row r="59" spans="2:5" x14ac:dyDescent="0.25">
      <c r="B59" s="5" t="s">
        <v>37</v>
      </c>
      <c r="C59" s="6" t="s">
        <v>19</v>
      </c>
      <c r="D59" s="6" t="s">
        <v>38</v>
      </c>
      <c r="E59" s="44">
        <f>C14+C28+C42+C56</f>
        <v>0</v>
      </c>
    </row>
  </sheetData>
  <mergeCells count="17">
    <mergeCell ref="B44:D44"/>
    <mergeCell ref="C45:D45"/>
    <mergeCell ref="C46:D46"/>
    <mergeCell ref="C51:D51"/>
    <mergeCell ref="C18:D18"/>
    <mergeCell ref="C23:D23"/>
    <mergeCell ref="B30:D30"/>
    <mergeCell ref="C31:D31"/>
    <mergeCell ref="C32:D32"/>
    <mergeCell ref="C37:D37"/>
    <mergeCell ref="C17:D17"/>
    <mergeCell ref="B1:D1"/>
    <mergeCell ref="B2:D2"/>
    <mergeCell ref="B16:D16"/>
    <mergeCell ref="C4:D4"/>
    <mergeCell ref="C9:D9"/>
    <mergeCell ref="C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1B86-A080-44E3-A07D-F91CF3C29433}">
  <dimension ref="B1:I24"/>
  <sheetViews>
    <sheetView topLeftCell="A2" workbookViewId="0">
      <selection activeCell="E24" sqref="E24"/>
    </sheetView>
  </sheetViews>
  <sheetFormatPr defaultRowHeight="15" x14ac:dyDescent="0.25"/>
  <cols>
    <col min="1" max="1" width="5.42578125" customWidth="1"/>
    <col min="2" max="2" width="24.5703125" bestFit="1" customWidth="1"/>
    <col min="3" max="3" width="16.140625" customWidth="1"/>
    <col min="4" max="4" width="15.5703125" customWidth="1"/>
    <col min="5" max="5" width="13.140625" customWidth="1"/>
  </cols>
  <sheetData>
    <row r="1" spans="2:9" ht="123.75" customHeight="1" x14ac:dyDescent="0.25">
      <c r="B1" s="70" t="s">
        <v>70</v>
      </c>
      <c r="C1" s="71"/>
      <c r="D1" s="71"/>
      <c r="E1" s="71"/>
      <c r="F1" s="71"/>
    </row>
    <row r="2" spans="2:9" ht="86.25" x14ac:dyDescent="0.25">
      <c r="B2" s="15" t="s">
        <v>5</v>
      </c>
      <c r="C2" s="15" t="s">
        <v>6</v>
      </c>
      <c r="D2" s="16" t="s">
        <v>7</v>
      </c>
      <c r="E2" s="17" t="s">
        <v>8</v>
      </c>
      <c r="F2" s="18" t="s">
        <v>9</v>
      </c>
    </row>
    <row r="3" spans="2:9" x14ac:dyDescent="0.25">
      <c r="B3" s="7" t="s">
        <v>10</v>
      </c>
      <c r="C3" s="6" t="s">
        <v>11</v>
      </c>
      <c r="D3" s="36"/>
      <c r="E3" s="37"/>
      <c r="F3" s="38">
        <f>D3-E3</f>
        <v>0</v>
      </c>
    </row>
    <row r="4" spans="2:9" x14ac:dyDescent="0.25">
      <c r="B4" s="7" t="s">
        <v>12</v>
      </c>
      <c r="C4" s="6" t="s">
        <v>13</v>
      </c>
      <c r="D4" s="3"/>
      <c r="E4" s="40"/>
      <c r="F4" s="38">
        <f>D4-E4</f>
        <v>0</v>
      </c>
    </row>
    <row r="5" spans="2:9" x14ac:dyDescent="0.25">
      <c r="B5" s="7" t="s">
        <v>14</v>
      </c>
      <c r="C5" s="6" t="s">
        <v>13</v>
      </c>
      <c r="D5" s="3"/>
      <c r="E5" s="40"/>
      <c r="F5" s="38">
        <f>D5-E5</f>
        <v>0</v>
      </c>
    </row>
    <row r="6" spans="2:9" x14ac:dyDescent="0.25">
      <c r="B6" s="54" t="s">
        <v>15</v>
      </c>
      <c r="C6" s="39" t="s">
        <v>16</v>
      </c>
      <c r="D6" s="3"/>
      <c r="E6" s="40"/>
      <c r="F6" s="38">
        <f>D6-E6</f>
        <v>0</v>
      </c>
    </row>
    <row r="8" spans="2:9" ht="94.5" customHeight="1" thickBot="1" x14ac:dyDescent="0.3">
      <c r="B8" s="68" t="s">
        <v>17</v>
      </c>
      <c r="C8" s="69"/>
      <c r="D8" s="69"/>
      <c r="E8" s="69"/>
      <c r="F8" s="69"/>
      <c r="G8" s="69"/>
      <c r="H8" s="69"/>
      <c r="I8" s="69"/>
    </row>
    <row r="9" spans="2:9" x14ac:dyDescent="0.25">
      <c r="B9" s="21" t="s">
        <v>18</v>
      </c>
      <c r="C9" s="22" t="s">
        <v>19</v>
      </c>
      <c r="D9" s="22" t="s">
        <v>20</v>
      </c>
      <c r="E9" s="23" t="s">
        <v>21</v>
      </c>
      <c r="F9" s="23" t="s">
        <v>22</v>
      </c>
      <c r="G9" s="23" t="s">
        <v>23</v>
      </c>
      <c r="H9" s="23" t="s">
        <v>24</v>
      </c>
      <c r="I9" s="23" t="s">
        <v>25</v>
      </c>
    </row>
    <row r="10" spans="2:9" ht="15.75" thickBot="1" x14ac:dyDescent="0.3">
      <c r="B10" s="24" t="s">
        <v>26</v>
      </c>
      <c r="C10" s="25" t="s">
        <v>27</v>
      </c>
      <c r="D10" s="25" t="s">
        <v>28</v>
      </c>
      <c r="E10" s="26" t="s">
        <v>28</v>
      </c>
      <c r="F10" s="26" t="s">
        <v>28</v>
      </c>
      <c r="G10" s="26" t="s">
        <v>28</v>
      </c>
      <c r="H10" s="26" t="s">
        <v>28</v>
      </c>
      <c r="I10" s="26" t="s">
        <v>28</v>
      </c>
    </row>
    <row r="11" spans="2:9" ht="15.75" thickBot="1" x14ac:dyDescent="0.3">
      <c r="B11" s="27" t="s">
        <v>29</v>
      </c>
      <c r="C11" s="28">
        <v>5.2500000000000003E-3</v>
      </c>
      <c r="D11" s="14">
        <v>3.0828516377649326E-3</v>
      </c>
      <c r="E11" s="14">
        <v>7.3217726396917137E-4</v>
      </c>
      <c r="F11" s="14">
        <v>7.3217726396917137E-4</v>
      </c>
      <c r="G11" s="14">
        <v>5.2986512524084777E-4</v>
      </c>
      <c r="H11" s="14">
        <v>3.8535645472061661E-3</v>
      </c>
      <c r="I11" s="14">
        <v>5.7803468208092484E-5</v>
      </c>
    </row>
    <row r="12" spans="2:9" ht="26.25" thickBot="1" x14ac:dyDescent="0.3">
      <c r="B12" s="27" t="s">
        <v>30</v>
      </c>
      <c r="C12" s="28">
        <v>1.0240000000000001E-2</v>
      </c>
      <c r="D12" s="14">
        <v>0.02</v>
      </c>
      <c r="E12" s="14">
        <v>1.5410324697084606E-3</v>
      </c>
      <c r="F12" s="14">
        <v>2.292809396991129E-3</v>
      </c>
      <c r="G12" s="14">
        <v>3.4000000000000002E-4</v>
      </c>
      <c r="H12" s="14">
        <v>5.0000000000000001E-3</v>
      </c>
      <c r="I12" s="14">
        <v>2.1599999999999999E-4</v>
      </c>
    </row>
    <row r="13" spans="2:9" ht="15.75" thickBot="1" x14ac:dyDescent="0.3">
      <c r="B13" s="27" t="s">
        <v>31</v>
      </c>
      <c r="C13" s="28">
        <v>5.7400000000000003E-3</v>
      </c>
      <c r="D13" s="14">
        <v>1.2999999999999999E-2</v>
      </c>
      <c r="E13" s="14">
        <v>6.9999999999999999E-4</v>
      </c>
      <c r="F13" s="14">
        <v>6.9999999999999999E-4</v>
      </c>
      <c r="G13" s="14">
        <v>8.0000000000000004E-4</v>
      </c>
      <c r="H13" s="14">
        <v>7.4999999999999997E-3</v>
      </c>
      <c r="I13" s="14">
        <v>4.8722199686061488E-5</v>
      </c>
    </row>
    <row r="14" spans="2:9" ht="15.75" thickBot="1" x14ac:dyDescent="0.3">
      <c r="B14" s="33" t="s">
        <v>32</v>
      </c>
      <c r="C14" s="34"/>
      <c r="D14" s="34"/>
      <c r="E14" s="35"/>
      <c r="F14" s="35"/>
      <c r="G14" s="35"/>
      <c r="H14" s="35"/>
      <c r="I14" s="35"/>
    </row>
    <row r="17" spans="2:5" ht="86.25" x14ac:dyDescent="0.25">
      <c r="B17" s="19" t="s">
        <v>33</v>
      </c>
      <c r="C17" s="19" t="s">
        <v>34</v>
      </c>
      <c r="D17" s="19" t="s">
        <v>35</v>
      </c>
      <c r="E17" s="20" t="s">
        <v>36</v>
      </c>
    </row>
    <row r="18" spans="2:5" x14ac:dyDescent="0.25">
      <c r="B18" s="5" t="s">
        <v>37</v>
      </c>
      <c r="C18" s="6" t="s">
        <v>19</v>
      </c>
      <c r="D18" s="6" t="s">
        <v>38</v>
      </c>
      <c r="E18" s="44">
        <f>($F$3*C11)+($F$4*C12)+($F$5*C13)+($F$6*C14)</f>
        <v>0</v>
      </c>
    </row>
    <row r="19" spans="2:5" x14ac:dyDescent="0.25">
      <c r="B19" s="5" t="s">
        <v>39</v>
      </c>
      <c r="C19" s="6" t="s">
        <v>20</v>
      </c>
      <c r="D19" s="6" t="s">
        <v>40</v>
      </c>
      <c r="E19" s="44">
        <f>($F$3*D11)+($F$4*D12)+($F$5*D13)+($F$6*D14)</f>
        <v>0</v>
      </c>
    </row>
    <row r="20" spans="2:5" x14ac:dyDescent="0.25">
      <c r="B20" s="5" t="s">
        <v>41</v>
      </c>
      <c r="C20" s="6" t="s">
        <v>42</v>
      </c>
      <c r="D20" s="6" t="s">
        <v>40</v>
      </c>
      <c r="E20" s="44">
        <f>($F$3*E11)+($F$4*E12)+($F$5*E13)+($F$6*E14)</f>
        <v>0</v>
      </c>
    </row>
    <row r="21" spans="2:5" x14ac:dyDescent="0.25">
      <c r="B21" s="5" t="s">
        <v>43</v>
      </c>
      <c r="C21" s="6" t="s">
        <v>22</v>
      </c>
      <c r="D21" s="6" t="s">
        <v>40</v>
      </c>
      <c r="E21" s="44">
        <f>($F$3*F11)+($F$4*F12)+($F$5*F13)+($F$6*F14)</f>
        <v>0</v>
      </c>
    </row>
    <row r="22" spans="2:5" x14ac:dyDescent="0.25">
      <c r="B22" s="5" t="s">
        <v>44</v>
      </c>
      <c r="C22" s="6" t="s">
        <v>23</v>
      </c>
      <c r="D22" s="6" t="s">
        <v>40</v>
      </c>
      <c r="E22" s="44">
        <f>($F$3*G11)+($F$4*G12)+($F$5*G13)+($F$6*G14)</f>
        <v>0</v>
      </c>
    </row>
    <row r="23" spans="2:5" x14ac:dyDescent="0.25">
      <c r="B23" s="29" t="s">
        <v>45</v>
      </c>
      <c r="C23" s="30" t="s">
        <v>24</v>
      </c>
      <c r="D23" s="30" t="s">
        <v>40</v>
      </c>
      <c r="E23" s="45">
        <f>($F$3*H11)+($F$4*H12)+($F$5*H13)+($F$6*H14)</f>
        <v>0</v>
      </c>
    </row>
    <row r="24" spans="2:5" x14ac:dyDescent="0.25">
      <c r="B24" s="5" t="s">
        <v>46</v>
      </c>
      <c r="C24" s="6" t="s">
        <v>25</v>
      </c>
      <c r="D24" s="6" t="s">
        <v>40</v>
      </c>
      <c r="E24" s="43">
        <f>($F$3*I11)+($F$4*I12)+($F$5*I13)+($F$6*I14)</f>
        <v>0</v>
      </c>
    </row>
  </sheetData>
  <mergeCells count="2">
    <mergeCell ref="B8:I8"/>
    <mergeCell ref="B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2B3EF-1155-40EA-A5EF-B4D3B8C1CF83}">
  <dimension ref="B1:F3"/>
  <sheetViews>
    <sheetView workbookViewId="0">
      <selection activeCell="F3" sqref="F3"/>
    </sheetView>
  </sheetViews>
  <sheetFormatPr defaultRowHeight="15" x14ac:dyDescent="0.25"/>
  <cols>
    <col min="1" max="1" width="7.28515625" customWidth="1"/>
    <col min="2" max="2" width="22.28515625" bestFit="1" customWidth="1"/>
    <col min="4" max="4" width="16.7109375" customWidth="1"/>
    <col min="5" max="5" width="13.7109375" customWidth="1"/>
  </cols>
  <sheetData>
    <row r="1" spans="2:6" ht="132.75" customHeight="1" x14ac:dyDescent="0.25">
      <c r="B1" s="70" t="s">
        <v>71</v>
      </c>
      <c r="C1" s="71"/>
      <c r="D1" s="71"/>
      <c r="E1" s="71"/>
      <c r="F1" s="71"/>
    </row>
    <row r="2" spans="2:6" ht="72" x14ac:dyDescent="0.25">
      <c r="B2" s="15" t="s">
        <v>5</v>
      </c>
      <c r="C2" s="15" t="s">
        <v>6</v>
      </c>
      <c r="D2" s="16" t="s">
        <v>7</v>
      </c>
      <c r="E2" s="17" t="s">
        <v>8</v>
      </c>
      <c r="F2" s="18" t="s">
        <v>9</v>
      </c>
    </row>
    <row r="3" spans="2:6" x14ac:dyDescent="0.25">
      <c r="B3" s="7" t="s">
        <v>72</v>
      </c>
      <c r="C3" s="6" t="s">
        <v>73</v>
      </c>
      <c r="D3" s="36"/>
      <c r="E3" s="41"/>
      <c r="F3" s="38">
        <f>D3-E3</f>
        <v>0</v>
      </c>
    </row>
  </sheetData>
  <mergeCells count="1">
    <mergeCell ref="B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21F64-BF88-461A-874E-ADFB68B49637}">
  <dimension ref="B1:I17"/>
  <sheetViews>
    <sheetView tabSelected="1" workbookViewId="0">
      <selection activeCell="F3" sqref="F3"/>
    </sheetView>
  </sheetViews>
  <sheetFormatPr defaultRowHeight="15" x14ac:dyDescent="0.25"/>
  <cols>
    <col min="1" max="1" width="6.42578125" customWidth="1"/>
    <col min="2" max="2" width="24.5703125" bestFit="1" customWidth="1"/>
    <col min="3" max="3" width="13.5703125" bestFit="1" customWidth="1"/>
    <col min="4" max="4" width="15.140625" bestFit="1" customWidth="1"/>
    <col min="5" max="6" width="13.42578125" customWidth="1"/>
    <col min="7" max="8" width="14.5703125" customWidth="1"/>
    <col min="9" max="9" width="16.7109375" customWidth="1"/>
  </cols>
  <sheetData>
    <row r="1" spans="2:9" ht="77.25" customHeight="1" x14ac:dyDescent="0.25">
      <c r="B1" s="81" t="s">
        <v>74</v>
      </c>
      <c r="C1" s="82"/>
      <c r="D1" s="82"/>
      <c r="E1" s="82"/>
      <c r="F1" s="82"/>
      <c r="G1" s="82"/>
      <c r="H1" s="82"/>
      <c r="I1" s="82"/>
    </row>
    <row r="2" spans="2:9" ht="86.25" x14ac:dyDescent="0.25">
      <c r="B2" s="19" t="s">
        <v>33</v>
      </c>
      <c r="C2" s="19" t="s">
        <v>34</v>
      </c>
      <c r="D2" s="19" t="s">
        <v>35</v>
      </c>
      <c r="E2" s="20" t="s">
        <v>75</v>
      </c>
      <c r="F2" s="20" t="s">
        <v>76</v>
      </c>
      <c r="G2" s="20" t="s">
        <v>77</v>
      </c>
      <c r="H2" s="20" t="s">
        <v>78</v>
      </c>
      <c r="I2" s="20" t="s">
        <v>79</v>
      </c>
    </row>
    <row r="3" spans="2:9" x14ac:dyDescent="0.25">
      <c r="B3" s="5" t="s">
        <v>37</v>
      </c>
      <c r="C3" s="6" t="s">
        <v>19</v>
      </c>
      <c r="D3" s="6" t="s">
        <v>38</v>
      </c>
      <c r="E3" s="44">
        <f>'Fuel Switching - Space Heating'!E18</f>
        <v>0</v>
      </c>
      <c r="F3" s="44">
        <f>'Refrigerant Replacement'!E59</f>
        <v>0</v>
      </c>
      <c r="G3" s="48">
        <f>'Other Fuel Switching-Efficiency'!E18</f>
        <v>0</v>
      </c>
      <c r="H3" s="49">
        <f>E3+F3+G3</f>
        <v>0</v>
      </c>
      <c r="I3" s="49">
        <f t="shared" ref="I3:I9" si="0">H3*15</f>
        <v>0</v>
      </c>
    </row>
    <row r="4" spans="2:9" x14ac:dyDescent="0.25">
      <c r="B4" s="5" t="s">
        <v>39</v>
      </c>
      <c r="C4" s="6" t="s">
        <v>20</v>
      </c>
      <c r="D4" s="6" t="s">
        <v>40</v>
      </c>
      <c r="E4" s="44">
        <f>'Fuel Switching - Space Heating'!E19</f>
        <v>0</v>
      </c>
      <c r="F4" s="2"/>
      <c r="G4" s="48">
        <f>'Other Fuel Switching-Efficiency'!E19</f>
        <v>0</v>
      </c>
      <c r="H4" s="49">
        <f t="shared" ref="H4:H9" si="1">E4+G4</f>
        <v>0</v>
      </c>
      <c r="I4" s="49">
        <f t="shared" si="0"/>
        <v>0</v>
      </c>
    </row>
    <row r="5" spans="2:9" x14ac:dyDescent="0.25">
      <c r="B5" s="5" t="s">
        <v>41</v>
      </c>
      <c r="C5" s="6" t="s">
        <v>42</v>
      </c>
      <c r="D5" s="6" t="s">
        <v>40</v>
      </c>
      <c r="E5" s="44">
        <f>'Fuel Switching - Space Heating'!E20</f>
        <v>0</v>
      </c>
      <c r="F5" s="2"/>
      <c r="G5" s="48">
        <f>'Other Fuel Switching-Efficiency'!E20</f>
        <v>0</v>
      </c>
      <c r="H5" s="49">
        <f t="shared" si="1"/>
        <v>0</v>
      </c>
      <c r="I5" s="49">
        <f t="shared" si="0"/>
        <v>0</v>
      </c>
    </row>
    <row r="6" spans="2:9" x14ac:dyDescent="0.25">
      <c r="B6" s="5" t="s">
        <v>43</v>
      </c>
      <c r="C6" s="6" t="s">
        <v>22</v>
      </c>
      <c r="D6" s="6" t="s">
        <v>40</v>
      </c>
      <c r="E6" s="44">
        <f>'Fuel Switching - Space Heating'!E21</f>
        <v>0</v>
      </c>
      <c r="F6" s="2"/>
      <c r="G6" s="48">
        <f>'Other Fuel Switching-Efficiency'!E21</f>
        <v>0</v>
      </c>
      <c r="H6" s="49">
        <f t="shared" si="1"/>
        <v>0</v>
      </c>
      <c r="I6" s="49">
        <f t="shared" si="0"/>
        <v>0</v>
      </c>
    </row>
    <row r="7" spans="2:9" x14ac:dyDescent="0.25">
      <c r="B7" s="5" t="s">
        <v>44</v>
      </c>
      <c r="C7" s="6" t="s">
        <v>23</v>
      </c>
      <c r="D7" s="6" t="s">
        <v>40</v>
      </c>
      <c r="E7" s="44">
        <f>'Fuel Switching - Space Heating'!E22</f>
        <v>0</v>
      </c>
      <c r="F7" s="2"/>
      <c r="G7" s="48">
        <f>'Other Fuel Switching-Efficiency'!E22</f>
        <v>0</v>
      </c>
      <c r="H7" s="49">
        <f t="shared" si="1"/>
        <v>0</v>
      </c>
      <c r="I7" s="49">
        <f t="shared" si="0"/>
        <v>0</v>
      </c>
    </row>
    <row r="8" spans="2:9" x14ac:dyDescent="0.25">
      <c r="B8" s="29" t="s">
        <v>45</v>
      </c>
      <c r="C8" s="30" t="s">
        <v>24</v>
      </c>
      <c r="D8" s="30" t="s">
        <v>40</v>
      </c>
      <c r="E8" s="45">
        <f>'Fuel Switching - Space Heating'!E23</f>
        <v>0</v>
      </c>
      <c r="F8" s="31"/>
      <c r="G8" s="48">
        <f>'Other Fuel Switching-Efficiency'!E23</f>
        <v>0</v>
      </c>
      <c r="H8" s="50">
        <f t="shared" si="1"/>
        <v>0</v>
      </c>
      <c r="I8" s="50">
        <f t="shared" si="0"/>
        <v>0</v>
      </c>
    </row>
    <row r="9" spans="2:9" x14ac:dyDescent="0.25">
      <c r="B9" s="5" t="s">
        <v>46</v>
      </c>
      <c r="C9" s="6" t="s">
        <v>25</v>
      </c>
      <c r="D9" s="6" t="s">
        <v>40</v>
      </c>
      <c r="E9" s="43">
        <f>'Fuel Switching - Space Heating'!E24</f>
        <v>0</v>
      </c>
      <c r="F9" s="47"/>
      <c r="G9" s="48">
        <f>'Other Fuel Switching-Efficiency'!E24</f>
        <v>0</v>
      </c>
      <c r="H9" s="49">
        <f t="shared" si="1"/>
        <v>0</v>
      </c>
      <c r="I9" s="49">
        <f t="shared" si="0"/>
        <v>0</v>
      </c>
    </row>
    <row r="11" spans="2:9" x14ac:dyDescent="0.25">
      <c r="B11" s="83" t="s">
        <v>80</v>
      </c>
      <c r="C11" s="83"/>
      <c r="D11" s="83"/>
      <c r="E11" s="83"/>
      <c r="F11" s="83"/>
    </row>
    <row r="12" spans="2:9" ht="72" x14ac:dyDescent="0.25">
      <c r="B12" s="15" t="s">
        <v>5</v>
      </c>
      <c r="C12" s="15" t="s">
        <v>6</v>
      </c>
      <c r="D12" s="16" t="s">
        <v>7</v>
      </c>
      <c r="E12" s="17" t="s">
        <v>8</v>
      </c>
      <c r="F12" s="18" t="s">
        <v>9</v>
      </c>
    </row>
    <row r="13" spans="2:9" x14ac:dyDescent="0.25">
      <c r="B13" s="7" t="s">
        <v>72</v>
      </c>
      <c r="C13" s="6" t="s">
        <v>73</v>
      </c>
      <c r="D13" s="53">
        <f>'Electricity Consumption'!D3</f>
        <v>0</v>
      </c>
      <c r="E13" s="53">
        <f>'Electricity Consumption'!E3</f>
        <v>0</v>
      </c>
      <c r="F13" s="52">
        <f>D13-E13</f>
        <v>0</v>
      </c>
    </row>
    <row r="14" spans="2:9" x14ac:dyDescent="0.25">
      <c r="B14" s="7" t="s">
        <v>10</v>
      </c>
      <c r="C14" s="6" t="s">
        <v>11</v>
      </c>
      <c r="D14" s="51">
        <f>'Fuel Switching - Space Heating'!D3+'Other Fuel Switching-Efficiency'!D3</f>
        <v>0</v>
      </c>
      <c r="E14" s="51">
        <f>'Fuel Switching - Space Heating'!E3+'Other Fuel Switching-Efficiency'!E3</f>
        <v>0</v>
      </c>
      <c r="F14" s="38">
        <f>D14-E14</f>
        <v>0</v>
      </c>
    </row>
    <row r="15" spans="2:9" x14ac:dyDescent="0.25">
      <c r="B15" s="7" t="s">
        <v>12</v>
      </c>
      <c r="C15" s="6" t="s">
        <v>13</v>
      </c>
      <c r="D15" s="51">
        <f>'Fuel Switching - Space Heating'!D4+'Other Fuel Switching-Efficiency'!D4</f>
        <v>0</v>
      </c>
      <c r="E15" s="51">
        <f>'Fuel Switching - Space Heating'!E4+'Other Fuel Switching-Efficiency'!E4</f>
        <v>0</v>
      </c>
      <c r="F15" s="38">
        <f>D15-E15</f>
        <v>0</v>
      </c>
    </row>
    <row r="16" spans="2:9" x14ac:dyDescent="0.25">
      <c r="B16" s="7" t="s">
        <v>14</v>
      </c>
      <c r="C16" s="6" t="s">
        <v>13</v>
      </c>
      <c r="D16" s="51">
        <f>'Fuel Switching - Space Heating'!D5+'Other Fuel Switching-Efficiency'!D5</f>
        <v>0</v>
      </c>
      <c r="E16" s="51">
        <f>'Fuel Switching - Space Heating'!E5+'Other Fuel Switching-Efficiency'!E5</f>
        <v>0</v>
      </c>
      <c r="F16" s="38">
        <f t="shared" ref="F15:F17" si="2">D16-E16</f>
        <v>0</v>
      </c>
    </row>
    <row r="17" spans="2:6" x14ac:dyDescent="0.25">
      <c r="B17" s="7" t="str">
        <f>'Fuel Switching - Space Heating'!B6</f>
        <v>Other (please specify)</v>
      </c>
      <c r="C17" s="6" t="str">
        <f>'Fuel Switching - Space Heating'!C6</f>
        <v>Please Specify</v>
      </c>
      <c r="D17" s="51">
        <f>'Fuel Switching - Space Heating'!D6+'Other Fuel Switching-Efficiency'!D6</f>
        <v>0</v>
      </c>
      <c r="E17" s="51">
        <f>'Fuel Switching - Space Heating'!E6+'Other Fuel Switching-Efficiency'!E6</f>
        <v>0</v>
      </c>
      <c r="F17" s="38">
        <f t="shared" si="2"/>
        <v>0</v>
      </c>
    </row>
  </sheetData>
  <mergeCells count="2">
    <mergeCell ref="B1:I1"/>
    <mergeCell ref="B11:F11"/>
  </mergeCells>
  <pageMargins left="0.7" right="0.7" top="0.75" bottom="0.75" header="0.3" footer="0.3"/>
  <ignoredErrors>
    <ignoredError sqref="B17:C1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3B6D682D745648ADAD22F9B98CC9ED" ma:contentTypeVersion="16" ma:contentTypeDescription="Create a new document." ma:contentTypeScope="" ma:versionID="81bab3289dc4bbdf25deaed8d0a880b7">
  <xsd:schema xmlns:xsd="http://www.w3.org/2001/XMLSchema" xmlns:xs="http://www.w3.org/2001/XMLSchema" xmlns:p="http://schemas.microsoft.com/office/2006/metadata/properties" xmlns:ns2="9382d575-a208-4d11-8bef-aa19ed0b780d" xmlns:ns3="7e442f8c-2b69-4ac9-9723-b3795c5148a8" targetNamespace="http://schemas.microsoft.com/office/2006/metadata/properties" ma:root="true" ma:fieldsID="555ac8d130632e222a8805da5fa39587" ns2:_="" ns3:_="">
    <xsd:import namespace="9382d575-a208-4d11-8bef-aa19ed0b780d"/>
    <xsd:import namespace="7e442f8c-2b69-4ac9-9723-b3795c5148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82d575-a208-4d11-8bef-aa19ed0b78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43866a5-a1f1-4687-bbc9-01e29c035190"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442f8c-2b69-4ac9-9723-b3795c5148a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d054935-6ecd-49d3-ba11-b0d4dddecb41}" ma:internalName="TaxCatchAll" ma:showField="CatchAllData" ma:web="7e442f8c-2b69-4ac9-9723-b3795c5148a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e442f8c-2b69-4ac9-9723-b3795c5148a8" xsi:nil="true"/>
    <lcf76f155ced4ddcb4097134ff3c332f xmlns="9382d575-a208-4d11-8bef-aa19ed0b78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4F63C1-EBB2-49C4-9F46-99ACD4DCE2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2d575-a208-4d11-8bef-aa19ed0b780d"/>
    <ds:schemaRef ds:uri="7e442f8c-2b69-4ac9-9723-b3795c5148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25029B-095D-4BB3-A431-98BECA1319E1}">
  <ds:schemaRefs>
    <ds:schemaRef ds:uri="http://schemas.microsoft.com/sharepoint/v3/contenttype/forms"/>
  </ds:schemaRefs>
</ds:datastoreItem>
</file>

<file path=customXml/itemProps3.xml><?xml version="1.0" encoding="utf-8"?>
<ds:datastoreItem xmlns:ds="http://schemas.openxmlformats.org/officeDocument/2006/customXml" ds:itemID="{C98F16AD-1F56-4908-9700-7650DC2932F7}">
  <ds:schemaRefs>
    <ds:schemaRef ds:uri="http://schemas.microsoft.com/office/2006/metadata/properties"/>
    <ds:schemaRef ds:uri="http://schemas.microsoft.com/office/infopath/2007/PartnerControls"/>
    <ds:schemaRef ds:uri="7e442f8c-2b69-4ac9-9723-b3795c5148a8"/>
    <ds:schemaRef ds:uri="9382d575-a208-4d11-8bef-aa19ed0b78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Fuel Switching - Space Heating</vt:lpstr>
      <vt:lpstr>Refrigerant Replacement</vt:lpstr>
      <vt:lpstr>Other Fuel Switching-Efficiency</vt:lpstr>
      <vt:lpstr>Electricity Consumption</vt:lpstr>
      <vt:lpstr>Emissions Summary</vt:lpstr>
    </vt:vector>
  </TitlesOfParts>
  <Manager/>
  <Company>NJEDA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Sonnemann</dc:creator>
  <cp:keywords/>
  <dc:description/>
  <cp:lastModifiedBy>Lloyd Lomelino</cp:lastModifiedBy>
  <cp:revision/>
  <dcterms:created xsi:type="dcterms:W3CDTF">2024-01-31T19:11:37Z</dcterms:created>
  <dcterms:modified xsi:type="dcterms:W3CDTF">2025-10-15T20:18:08Z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0x010100C53B6D682D745648ADAD22F9B98CC9ED</vt:lpwstr>
  </property>
  <property fmtid="{D5CDD505-2E9C-101B-9397-08002B2CF9AE}" pid="3" name="MediaServiceImageTags">
    <vt:lpwstr/>
  </property>
</Properties>
</file>