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jeda-my.sharepoint.com/personal/metta_njeda_com/Documents/NEW CSIT PRODUCTS/Clean Tech Pilot Demonstration Program/Pilot Clean Tech Demonstration/Website Documents/"/>
    </mc:Choice>
  </mc:AlternateContent>
  <xr:revisionPtr revIDLastSave="0" documentId="8_{8EE66099-CC0F-41C2-89F0-BD38ECA39A91}" xr6:coauthVersionLast="47" xr6:coauthVersionMax="47" xr10:uidLastSave="{00000000-0000-0000-0000-000000000000}"/>
  <bookViews>
    <workbookView xWindow="20" yWindow="600" windowWidth="19180" windowHeight="10200" xr2:uid="{00000000-000D-0000-FFFF-FFFF00000000}"/>
  </bookViews>
  <sheets>
    <sheet name="Instructions &amp; Tool" sheetId="3" r:id="rId1"/>
    <sheet name="Summary &amp; Results" sheetId="5" r:id="rId2"/>
    <sheet name="Radio Data" sheetId="4" state="hidden" r:id="rId3"/>
  </sheets>
  <definedNames>
    <definedName name="_xlnm.Print_Area" localSheetId="1">'Summary &amp; Results'!$B$7:$M$44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" l="1"/>
  <c r="L11" i="5"/>
  <c r="L9" i="5"/>
  <c r="D28" i="3"/>
  <c r="L80" i="3" l="1"/>
  <c r="L79" i="3"/>
  <c r="L78" i="3"/>
  <c r="L77" i="3"/>
  <c r="L76" i="3"/>
  <c r="L71" i="3"/>
  <c r="L70" i="3"/>
  <c r="L69" i="3"/>
  <c r="L68" i="3"/>
  <c r="L67" i="3"/>
  <c r="L62" i="3"/>
  <c r="L61" i="3"/>
  <c r="L60" i="3"/>
  <c r="L59" i="3"/>
  <c r="L58" i="3"/>
  <c r="L53" i="3"/>
  <c r="L52" i="3"/>
  <c r="L51" i="3"/>
  <c r="L50" i="3"/>
  <c r="L49" i="3"/>
  <c r="L44" i="3"/>
  <c r="L43" i="3"/>
  <c r="L42" i="3"/>
  <c r="L41" i="3"/>
  <c r="L40" i="3"/>
  <c r="L35" i="3"/>
  <c r="O31" i="3" s="1"/>
  <c r="L34" i="3"/>
  <c r="O30" i="3" s="1"/>
  <c r="L33" i="3"/>
  <c r="O29" i="3" s="1"/>
  <c r="L32" i="3"/>
  <c r="L31" i="3"/>
  <c r="Q25" i="3" s="1"/>
  <c r="L22" i="3"/>
  <c r="O23" i="3" s="1"/>
  <c r="L25" i="3"/>
  <c r="O26" i="3" s="1"/>
  <c r="D82" i="3"/>
  <c r="G29" i="5" s="1"/>
  <c r="L26" i="3"/>
  <c r="O27" i="3" s="1"/>
  <c r="L24" i="3"/>
  <c r="O25" i="3" s="1"/>
  <c r="L23" i="3"/>
  <c r="O24" i="3" s="1"/>
  <c r="C8" i="4"/>
  <c r="C7" i="4"/>
  <c r="C6" i="4"/>
  <c r="C5" i="4"/>
  <c r="C4" i="4"/>
  <c r="C3" i="4"/>
  <c r="B8" i="4"/>
  <c r="B29" i="5" s="1"/>
  <c r="B7" i="4"/>
  <c r="B28" i="5" s="1"/>
  <c r="B6" i="4"/>
  <c r="B27" i="5" s="1"/>
  <c r="B5" i="4"/>
  <c r="B26" i="5" s="1"/>
  <c r="B4" i="4"/>
  <c r="B25" i="5" s="1"/>
  <c r="B3" i="4"/>
  <c r="B24" i="5" s="1"/>
  <c r="C2" i="4"/>
  <c r="B2" i="4"/>
  <c r="B23" i="5" s="1"/>
  <c r="D73" i="3"/>
  <c r="G28" i="5" s="1"/>
  <c r="D64" i="3"/>
  <c r="G27" i="5" s="1"/>
  <c r="D55" i="3"/>
  <c r="G26" i="5" s="1"/>
  <c r="D46" i="3"/>
  <c r="G25" i="5" s="1"/>
  <c r="D37" i="3"/>
  <c r="G24" i="5" s="1"/>
  <c r="G23" i="5"/>
  <c r="Q27" i="3" l="1"/>
  <c r="Q24" i="3"/>
  <c r="Q26" i="3"/>
  <c r="Q23" i="3"/>
  <c r="Q29" i="3"/>
  <c r="O28" i="3"/>
  <c r="Q28" i="3"/>
  <c r="Q31" i="3"/>
  <c r="O35" i="3" s="1"/>
  <c r="K19" i="5" s="1"/>
  <c r="Q30" i="3"/>
  <c r="O34" i="3"/>
  <c r="K17" i="5" s="1"/>
</calcChain>
</file>

<file path=xl/sharedStrings.xml><?xml version="1.0" encoding="utf-8"?>
<sst xmlns="http://schemas.openxmlformats.org/spreadsheetml/2006/main" count="106" uniqueCount="84">
  <si>
    <t>Technology</t>
  </si>
  <si>
    <t>Product Development</t>
  </si>
  <si>
    <t>TRL 1</t>
  </si>
  <si>
    <t>TRL 2</t>
  </si>
  <si>
    <t>TRL 3</t>
  </si>
  <si>
    <t>TRL 4</t>
  </si>
  <si>
    <t>TRL 5</t>
  </si>
  <si>
    <t>CRL 3</t>
  </si>
  <si>
    <t>TRL 6</t>
  </si>
  <si>
    <t>TRL 7</t>
  </si>
  <si>
    <t>TRL 8</t>
  </si>
  <si>
    <t>TRL 9</t>
  </si>
  <si>
    <t>Solely technical or non-technical founder(s) running the company with no outside assistance</t>
  </si>
  <si>
    <t>Solely technical or non-technical founder(s) running the company with assistance from outside advisors/mentors and/or incubator/accelerator</t>
  </si>
  <si>
    <t>Team</t>
  </si>
  <si>
    <t>Potential suppliers, partners, and customers have been identified and mapped in an initial value chain analysis</t>
  </si>
  <si>
    <t>Category</t>
  </si>
  <si>
    <t>TRL</t>
  </si>
  <si>
    <t>CRL</t>
  </si>
  <si>
    <t>Product Definition/Design</t>
  </si>
  <si>
    <t>Competitive Landscape</t>
  </si>
  <si>
    <t>Go-To-Market</t>
  </si>
  <si>
    <t>Manufacturing/Supply Chain</t>
  </si>
  <si>
    <t>Initial business model and value proposition have been defined</t>
  </si>
  <si>
    <t>One or more initial product hypotheses have been defined</t>
  </si>
  <si>
    <t>CRL 1</t>
  </si>
  <si>
    <t>CRL 2</t>
  </si>
  <si>
    <t>CRL 4</t>
  </si>
  <si>
    <t>CRL 5</t>
  </si>
  <si>
    <t>CRL 2-3</t>
  </si>
  <si>
    <t>CRL 4-5</t>
  </si>
  <si>
    <t>CRL 6-7</t>
  </si>
  <si>
    <t>CRL 8-9</t>
  </si>
  <si>
    <t>CRL 6</t>
  </si>
  <si>
    <t>CRL 7</t>
  </si>
  <si>
    <t>Project work is beyond basic research and technology concept has been defined</t>
  </si>
  <si>
    <t>Applied research has begun and practical application(s) have been identified</t>
  </si>
  <si>
    <t>Preliminary testing of technology components has begun, and technical feasibility has been established in a laboratory environment</t>
  </si>
  <si>
    <t>Initial testing of integrated product/system has been completed in a laboratory environment</t>
  </si>
  <si>
    <t>Laboratory scale integrated product/system demonstrates performance in the intended application(s)</t>
  </si>
  <si>
    <t>Initial product/market fit has been defined</t>
  </si>
  <si>
    <t>Pilot scale product/system has been tested in the intended application(s)</t>
  </si>
  <si>
    <t>Demonstration of a full scale product/system prototype has been completed in the intended application(s)</t>
  </si>
  <si>
    <t>Product/system is in final form and has been operated under the full range of operating conditions and environments</t>
  </si>
  <si>
    <t>Mapping product/system attributes against customer needs has highlighted a clear value proposition</t>
  </si>
  <si>
    <t>The product/system has been scaled from laboratory to pilot scale and issues that may affect achieving full scale have been identified</t>
  </si>
  <si>
    <t>Comprehensive customer value proposition model has been developed, including a detailed understanding of product/system design specifications, required certifications, and trade-offs</t>
  </si>
  <si>
    <t>Product/system final design optimization has been completed, required certifications have been obtained, and product/system has incorporated detailed customer and product requirements</t>
  </si>
  <si>
    <t>Secondary market research has been performed and basic knowledge of potential applications and competitive landscape have been identified</t>
  </si>
  <si>
    <t>Primary market research to prove the product/system commercial feasibility has been completed and basic understanding of competitive products/systems has been demonstrated</t>
  </si>
  <si>
    <t>Comprehensive market research to prove the product/system commercial feasibility has been completed and intermediate understanding of competitive products/systems has been demonstrated</t>
  </si>
  <si>
    <t>Competitive analysis to illustrate unique features and advantages of the product/system compared to competitive products/systems has been completed</t>
  </si>
  <si>
    <t>Full and complete understanding of the competitive landscape, target application(s), competitive products/systems, and market has been achieved</t>
  </si>
  <si>
    <t>No team or company in place (single individual, no legal entity)</t>
  </si>
  <si>
    <t>Balanced team with technical and business development/commercialization experience running the company with assistance from outside advisors/mentors</t>
  </si>
  <si>
    <t>Balanced team with all capabilities onboard (e.g. sales, marketing, customer service, operations, etc.) running the company with assistance from outside advisors/mentors</t>
  </si>
  <si>
    <t>Customers/partners have been interviewed to understand their pain points/needs, and business model and value proposition have been refined based on customer/partner feedback</t>
  </si>
  <si>
    <t>Market and customer/partner needs and how those translate to product requirements have been defined, and initial relationships have been developed with key stakeholders across the value chain</t>
  </si>
  <si>
    <t>Partnerships have been formed with key stakeholders across the value chain (e.g. suppliers, partners, service providers, and customers)</t>
  </si>
  <si>
    <t>Supply agreements with suppliers and partners are in place and initial purchase orders from customers have been received</t>
  </si>
  <si>
    <t>Relationships have been established with potential suppliers, partners, service providers, and customers and they have provided input on product and manufacturability requirements</t>
  </si>
  <si>
    <t>Manufacturing process qualifications (e.g. QC/QA) have been defined and are in progress</t>
  </si>
  <si>
    <t>Products/systems have been pilot manufactured and sold to initial customers</t>
  </si>
  <si>
    <t>Full scale manufacturing and widespread deployment of product/system to customers and/or users has been achieved</t>
  </si>
  <si>
    <t>Progress in Category</t>
  </si>
  <si>
    <t>TRL Score</t>
  </si>
  <si>
    <t>CRL Score</t>
  </si>
  <si>
    <t>CRL 8</t>
  </si>
  <si>
    <t>CRL 9</t>
  </si>
  <si>
    <t>Actual product/system has been proven to work in its near-final form under a representative set of expected conditions and environments</t>
  </si>
  <si>
    <t>Instructions</t>
  </si>
  <si>
    <t>PLEASE NOTE: This TRL/CRL tool is provided for informational purposes only, with the understanding that NYSERDA is not rendering any professional opinion or advice. You should consult with a professional advisor before taking any action based on the content of this tool.</t>
  </si>
  <si>
    <t>Profile</t>
  </si>
  <si>
    <t>Product/Innovation Description</t>
  </si>
  <si>
    <t>Proposal Title</t>
  </si>
  <si>
    <t>Company/Organization Name</t>
  </si>
  <si>
    <t>Answer</t>
  </si>
  <si>
    <t>This Excel Workbook has been developed by NYSERDA to help emerging and growing companies determine the level of technical and commercial maturity of their products/innovations through the use of a customized and integrated Technology Readiness Level (TRL) and Commercial Readiness Level (CRL) tool. This TRL/CRL tool is based on the systems developed by NASA, DOE, and ARPA-E, and has been designed specifically for ventures in the clean energy industry.
For each category, select the button next to the description that best fits the status of your product/innovation, this tool will determine the appropriate TRL and CRL levels based on your answers. Once all categories have been completed, go to "Summary &amp; Results" tab to view your TRL and CRL scores and answers.</t>
  </si>
  <si>
    <t>Company/Organization Name:</t>
  </si>
  <si>
    <t>Proposal Title:</t>
  </si>
  <si>
    <t>Product/Innovation Description:</t>
  </si>
  <si>
    <t>Technology &amp; Commercialization Readiness Level Calculator</t>
  </si>
  <si>
    <t>Technology Readiness Level:</t>
  </si>
  <si>
    <t>Commercialization Readiness Level: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</si>
</sst>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 vertical="center" indent="1"/>
    </xf>
    <xf numFmtId="0" fontId="2" fillId="3" borderId="0" xfId="0" applyFont="1" applyFill="1" applyBorder="1"/>
    <xf numFmtId="0" fontId="2" fillId="3" borderId="7" xfId="0" applyFont="1" applyFill="1" applyBorder="1" applyAlignment="1">
      <alignment horizontal="left" wrapText="1"/>
    </xf>
    <xf numFmtId="0" fontId="2" fillId="3" borderId="6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0" borderId="1" xfId="0" applyFont="1" applyBorder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6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indent="1"/>
    </xf>
    <xf numFmtId="0" fontId="2" fillId="0" borderId="1" xfId="0" applyFont="1" applyBorder="1" applyAlignment="1" applyProtection="1">
      <alignment horizontal="left" indent="1"/>
    </xf>
    <xf numFmtId="0" fontId="4" fillId="3" borderId="0" xfId="0" applyFont="1" applyFill="1" applyAlignment="1">
      <alignment horizontal="center"/>
    </xf>
    <xf numFmtId="0" fontId="6" fillId="0" borderId="0" xfId="0" applyFont="1" applyAlignment="1"/>
    <xf numFmtId="0" fontId="2" fillId="3" borderId="0" xfId="0" applyFont="1" applyFill="1" applyAlignment="1">
      <alignment wrapText="1"/>
    </xf>
    <xf numFmtId="0" fontId="2" fillId="0" borderId="0" xfId="0" applyFont="1" applyAlignment="1"/>
    <xf numFmtId="0" fontId="5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indent="1"/>
    </xf>
    <xf numFmtId="0" fontId="2" fillId="0" borderId="12" xfId="0" applyFont="1" applyFill="1" applyBorder="1" applyAlignment="1">
      <alignment horizontal="left" vertical="center" wrapText="1" indent="1"/>
    </xf>
    <xf numFmtId="0" fontId="2" fillId="0" borderId="12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'Radio Data'!$B$2:$B$8</c:f>
              <c:strCache>
                <c:ptCount val="7"/>
                <c:pt idx="0">
                  <c:v>Technology</c:v>
                </c:pt>
                <c:pt idx="1">
                  <c:v>Product Development</c:v>
                </c:pt>
                <c:pt idx="2">
                  <c:v>Product Definition/Design</c:v>
                </c:pt>
                <c:pt idx="3">
                  <c:v>Competitive Landscape</c:v>
                </c:pt>
                <c:pt idx="4">
                  <c:v>Team</c:v>
                </c:pt>
                <c:pt idx="5">
                  <c:v>Go-To-Market</c:v>
                </c:pt>
                <c:pt idx="6">
                  <c:v>Manufacturing/Supply Chain</c:v>
                </c:pt>
              </c:strCache>
            </c:strRef>
          </c:cat>
          <c:val>
            <c:numRef>
              <c:f>'Radio Data'!$C$2:$C$8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D-44CE-9552-193B4652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45504"/>
        <c:axId val="71047040"/>
      </c:radarChart>
      <c:catAx>
        <c:axId val="71045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71047040"/>
        <c:crosses val="autoZero"/>
        <c:auto val="1"/>
        <c:lblAlgn val="ctr"/>
        <c:lblOffset val="100"/>
        <c:noMultiLvlLbl val="0"/>
      </c:catAx>
      <c:valAx>
        <c:axId val="71047040"/>
        <c:scaling>
          <c:orientation val="minMax"/>
          <c:max val="5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104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$K$39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K$48" lockText="1"/>
</file>

<file path=xl/ctrlProps/ctrlProp2.xml><?xml version="1.0" encoding="utf-8"?>
<formControlPr xmlns="http://schemas.microsoft.com/office/spreadsheetml/2009/9/main" objectType="Radio" firstButton="1" fmlaLink="$K$21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fmlaLink="$K$57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firstButton="1" fmlaLink="$K$66" lockText="1"/>
</file>

<file path=xl/ctrlProps/ctrlProp32.xml><?xml version="1.0" encoding="utf-8"?>
<formControlPr xmlns="http://schemas.microsoft.com/office/spreadsheetml/2009/9/main" objectType="Radio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35.xml><?xml version="1.0" encoding="utf-8"?>
<formControlPr xmlns="http://schemas.microsoft.com/office/spreadsheetml/2009/9/main" objectType="Radio" lockText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K$75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fmlaLink="$K$30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104775</xdr:rowOff>
    </xdr:from>
    <xdr:to>
      <xdr:col>7</xdr:col>
      <xdr:colOff>2400300</xdr:colOff>
      <xdr:row>3</xdr:row>
      <xdr:rowOff>121174</xdr:rowOff>
    </xdr:to>
    <xdr:pic>
      <xdr:nvPicPr>
        <xdr:cNvPr id="2" name="Picture 1" descr="NYSERDA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0" y="104775"/>
          <a:ext cx="2314575" cy="559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21</xdr:row>
          <xdr:rowOff>88900</xdr:rowOff>
        </xdr:from>
        <xdr:to>
          <xdr:col>1</xdr:col>
          <xdr:colOff>444500</xdr:colOff>
          <xdr:row>21</xdr:row>
          <xdr:rowOff>304800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22</xdr:row>
          <xdr:rowOff>76200</xdr:rowOff>
        </xdr:from>
        <xdr:to>
          <xdr:col>1</xdr:col>
          <xdr:colOff>444500</xdr:colOff>
          <xdr:row>22</xdr:row>
          <xdr:rowOff>298450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23</xdr:row>
          <xdr:rowOff>76200</xdr:rowOff>
        </xdr:from>
        <xdr:to>
          <xdr:col>1</xdr:col>
          <xdr:colOff>444500</xdr:colOff>
          <xdr:row>23</xdr:row>
          <xdr:rowOff>298450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24</xdr:row>
          <xdr:rowOff>69850</xdr:rowOff>
        </xdr:from>
        <xdr:to>
          <xdr:col>1</xdr:col>
          <xdr:colOff>444500</xdr:colOff>
          <xdr:row>24</xdr:row>
          <xdr:rowOff>292100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25</xdr:row>
          <xdr:rowOff>69850</xdr:rowOff>
        </xdr:from>
        <xdr:to>
          <xdr:col>1</xdr:col>
          <xdr:colOff>450850</xdr:colOff>
          <xdr:row>25</xdr:row>
          <xdr:rowOff>292100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30</xdr:row>
          <xdr:rowOff>88900</xdr:rowOff>
        </xdr:from>
        <xdr:to>
          <xdr:col>1</xdr:col>
          <xdr:colOff>419100</xdr:colOff>
          <xdr:row>30</xdr:row>
          <xdr:rowOff>304800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31</xdr:row>
          <xdr:rowOff>76200</xdr:rowOff>
        </xdr:from>
        <xdr:to>
          <xdr:col>1</xdr:col>
          <xdr:colOff>419100</xdr:colOff>
          <xdr:row>31</xdr:row>
          <xdr:rowOff>298450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32</xdr:row>
          <xdr:rowOff>76200</xdr:rowOff>
        </xdr:from>
        <xdr:to>
          <xdr:col>1</xdr:col>
          <xdr:colOff>419100</xdr:colOff>
          <xdr:row>32</xdr:row>
          <xdr:rowOff>298450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33</xdr:row>
          <xdr:rowOff>69850</xdr:rowOff>
        </xdr:from>
        <xdr:to>
          <xdr:col>1</xdr:col>
          <xdr:colOff>419100</xdr:colOff>
          <xdr:row>33</xdr:row>
          <xdr:rowOff>292100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34</xdr:row>
          <xdr:rowOff>69850</xdr:rowOff>
        </xdr:from>
        <xdr:to>
          <xdr:col>1</xdr:col>
          <xdr:colOff>431800</xdr:colOff>
          <xdr:row>34</xdr:row>
          <xdr:rowOff>292100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0</xdr:colOff>
          <xdr:row>35</xdr:row>
          <xdr:rowOff>0</xdr:rowOff>
        </xdr:to>
        <xdr:sp macro="" textlink="">
          <xdr:nvSpPr>
            <xdr:cNvPr id="2097" name="Group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88900</xdr:rowOff>
        </xdr:from>
        <xdr:to>
          <xdr:col>1</xdr:col>
          <xdr:colOff>419100</xdr:colOff>
          <xdr:row>39</xdr:row>
          <xdr:rowOff>304800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40</xdr:row>
          <xdr:rowOff>76200</xdr:rowOff>
        </xdr:from>
        <xdr:to>
          <xdr:col>1</xdr:col>
          <xdr:colOff>419100</xdr:colOff>
          <xdr:row>40</xdr:row>
          <xdr:rowOff>298450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41</xdr:row>
          <xdr:rowOff>76200</xdr:rowOff>
        </xdr:from>
        <xdr:to>
          <xdr:col>1</xdr:col>
          <xdr:colOff>419100</xdr:colOff>
          <xdr:row>41</xdr:row>
          <xdr:rowOff>298450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42</xdr:row>
          <xdr:rowOff>69850</xdr:rowOff>
        </xdr:from>
        <xdr:to>
          <xdr:col>1</xdr:col>
          <xdr:colOff>419100</xdr:colOff>
          <xdr:row>42</xdr:row>
          <xdr:rowOff>292100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43</xdr:row>
          <xdr:rowOff>69850</xdr:rowOff>
        </xdr:from>
        <xdr:to>
          <xdr:col>1</xdr:col>
          <xdr:colOff>431800</xdr:colOff>
          <xdr:row>43</xdr:row>
          <xdr:rowOff>292100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44</xdr:row>
          <xdr:rowOff>0</xdr:rowOff>
        </xdr:to>
        <xdr:sp macro="" textlink="">
          <xdr:nvSpPr>
            <xdr:cNvPr id="2103" name="Group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48</xdr:row>
          <xdr:rowOff>88900</xdr:rowOff>
        </xdr:from>
        <xdr:to>
          <xdr:col>1</xdr:col>
          <xdr:colOff>419100</xdr:colOff>
          <xdr:row>48</xdr:row>
          <xdr:rowOff>304800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76200</xdr:rowOff>
        </xdr:from>
        <xdr:to>
          <xdr:col>1</xdr:col>
          <xdr:colOff>419100</xdr:colOff>
          <xdr:row>49</xdr:row>
          <xdr:rowOff>298450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50</xdr:row>
          <xdr:rowOff>76200</xdr:rowOff>
        </xdr:from>
        <xdr:to>
          <xdr:col>1</xdr:col>
          <xdr:colOff>419100</xdr:colOff>
          <xdr:row>50</xdr:row>
          <xdr:rowOff>298450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51</xdr:row>
          <xdr:rowOff>69850</xdr:rowOff>
        </xdr:from>
        <xdr:to>
          <xdr:col>1</xdr:col>
          <xdr:colOff>419100</xdr:colOff>
          <xdr:row>51</xdr:row>
          <xdr:rowOff>292100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52</xdr:row>
          <xdr:rowOff>69850</xdr:rowOff>
        </xdr:from>
        <xdr:to>
          <xdr:col>1</xdr:col>
          <xdr:colOff>431800</xdr:colOff>
          <xdr:row>52</xdr:row>
          <xdr:rowOff>292100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2</xdr:col>
          <xdr:colOff>0</xdr:colOff>
          <xdr:row>53</xdr:row>
          <xdr:rowOff>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57</xdr:row>
          <xdr:rowOff>88900</xdr:rowOff>
        </xdr:from>
        <xdr:to>
          <xdr:col>1</xdr:col>
          <xdr:colOff>444500</xdr:colOff>
          <xdr:row>57</xdr:row>
          <xdr:rowOff>304800</xdr:rowOff>
        </xdr:to>
        <xdr:sp macro="" textlink="">
          <xdr:nvSpPr>
            <xdr:cNvPr id="2111" name="Option Butto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58</xdr:row>
          <xdr:rowOff>76200</xdr:rowOff>
        </xdr:from>
        <xdr:to>
          <xdr:col>1</xdr:col>
          <xdr:colOff>444500</xdr:colOff>
          <xdr:row>58</xdr:row>
          <xdr:rowOff>298450</xdr:rowOff>
        </xdr:to>
        <xdr:sp macro="" textlink="">
          <xdr:nvSpPr>
            <xdr:cNvPr id="2112" name="Option Butto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59</xdr:row>
          <xdr:rowOff>76200</xdr:rowOff>
        </xdr:from>
        <xdr:to>
          <xdr:col>1</xdr:col>
          <xdr:colOff>444500</xdr:colOff>
          <xdr:row>59</xdr:row>
          <xdr:rowOff>298450</xdr:rowOff>
        </xdr:to>
        <xdr:sp macro="" textlink="">
          <xdr:nvSpPr>
            <xdr:cNvPr id="2113" name="Option Butto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60</xdr:row>
          <xdr:rowOff>69850</xdr:rowOff>
        </xdr:from>
        <xdr:to>
          <xdr:col>1</xdr:col>
          <xdr:colOff>444500</xdr:colOff>
          <xdr:row>60</xdr:row>
          <xdr:rowOff>292100</xdr:rowOff>
        </xdr:to>
        <xdr:sp macro="" textlink="">
          <xdr:nvSpPr>
            <xdr:cNvPr id="2114" name="Option Butto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61</xdr:row>
          <xdr:rowOff>69850</xdr:rowOff>
        </xdr:from>
        <xdr:to>
          <xdr:col>1</xdr:col>
          <xdr:colOff>450850</xdr:colOff>
          <xdr:row>61</xdr:row>
          <xdr:rowOff>292100</xdr:rowOff>
        </xdr:to>
        <xdr:sp macro="" textlink="">
          <xdr:nvSpPr>
            <xdr:cNvPr id="2115" name="Option Butto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66</xdr:row>
          <xdr:rowOff>88900</xdr:rowOff>
        </xdr:from>
        <xdr:to>
          <xdr:col>1</xdr:col>
          <xdr:colOff>419100</xdr:colOff>
          <xdr:row>66</xdr:row>
          <xdr:rowOff>304800</xdr:rowOff>
        </xdr:to>
        <xdr:sp macro="" textlink="">
          <xdr:nvSpPr>
            <xdr:cNvPr id="2116" name="Option Butto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67</xdr:row>
          <xdr:rowOff>76200</xdr:rowOff>
        </xdr:from>
        <xdr:to>
          <xdr:col>1</xdr:col>
          <xdr:colOff>419100</xdr:colOff>
          <xdr:row>67</xdr:row>
          <xdr:rowOff>298450</xdr:rowOff>
        </xdr:to>
        <xdr:sp macro="" textlink="">
          <xdr:nvSpPr>
            <xdr:cNvPr id="2117" name="Option Butto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68</xdr:row>
          <xdr:rowOff>76200</xdr:rowOff>
        </xdr:from>
        <xdr:to>
          <xdr:col>1</xdr:col>
          <xdr:colOff>419100</xdr:colOff>
          <xdr:row>68</xdr:row>
          <xdr:rowOff>298450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69</xdr:row>
          <xdr:rowOff>69850</xdr:rowOff>
        </xdr:from>
        <xdr:to>
          <xdr:col>1</xdr:col>
          <xdr:colOff>419100</xdr:colOff>
          <xdr:row>69</xdr:row>
          <xdr:rowOff>292100</xdr:rowOff>
        </xdr:to>
        <xdr:sp macro="" textlink="">
          <xdr:nvSpPr>
            <xdr:cNvPr id="2119" name="Option Butto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70</xdr:row>
          <xdr:rowOff>69850</xdr:rowOff>
        </xdr:from>
        <xdr:to>
          <xdr:col>1</xdr:col>
          <xdr:colOff>431800</xdr:colOff>
          <xdr:row>70</xdr:row>
          <xdr:rowOff>292100</xdr:rowOff>
        </xdr:to>
        <xdr:sp macro="" textlink="">
          <xdr:nvSpPr>
            <xdr:cNvPr id="2120" name="Option Butto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2</xdr:col>
          <xdr:colOff>0</xdr:colOff>
          <xdr:row>71</xdr:row>
          <xdr:rowOff>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75</xdr:row>
          <xdr:rowOff>88900</xdr:rowOff>
        </xdr:from>
        <xdr:to>
          <xdr:col>1</xdr:col>
          <xdr:colOff>419100</xdr:colOff>
          <xdr:row>75</xdr:row>
          <xdr:rowOff>304800</xdr:rowOff>
        </xdr:to>
        <xdr:sp macro="" textlink="">
          <xdr:nvSpPr>
            <xdr:cNvPr id="2122" name="Option Butto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76</xdr:row>
          <xdr:rowOff>76200</xdr:rowOff>
        </xdr:from>
        <xdr:to>
          <xdr:col>1</xdr:col>
          <xdr:colOff>419100</xdr:colOff>
          <xdr:row>76</xdr:row>
          <xdr:rowOff>298450</xdr:rowOff>
        </xdr:to>
        <xdr:sp macro="" textlink="">
          <xdr:nvSpPr>
            <xdr:cNvPr id="2123" name="Option Butto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77</xdr:row>
          <xdr:rowOff>76200</xdr:rowOff>
        </xdr:from>
        <xdr:to>
          <xdr:col>1</xdr:col>
          <xdr:colOff>419100</xdr:colOff>
          <xdr:row>77</xdr:row>
          <xdr:rowOff>298450</xdr:rowOff>
        </xdr:to>
        <xdr:sp macro="" textlink="">
          <xdr:nvSpPr>
            <xdr:cNvPr id="2124" name="Option Butto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78</xdr:row>
          <xdr:rowOff>69850</xdr:rowOff>
        </xdr:from>
        <xdr:to>
          <xdr:col>1</xdr:col>
          <xdr:colOff>419100</xdr:colOff>
          <xdr:row>78</xdr:row>
          <xdr:rowOff>292100</xdr:rowOff>
        </xdr:to>
        <xdr:sp macro="" textlink="">
          <xdr:nvSpPr>
            <xdr:cNvPr id="2125" name="Option Butto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79</xdr:row>
          <xdr:rowOff>69850</xdr:rowOff>
        </xdr:from>
        <xdr:to>
          <xdr:col>1</xdr:col>
          <xdr:colOff>431800</xdr:colOff>
          <xdr:row>79</xdr:row>
          <xdr:rowOff>292100</xdr:rowOff>
        </xdr:to>
        <xdr:sp macro="" textlink="">
          <xdr:nvSpPr>
            <xdr:cNvPr id="2126" name="Option Butto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0</xdr:colOff>
          <xdr:row>80</xdr:row>
          <xdr:rowOff>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30</xdr:row>
      <xdr:rowOff>0</xdr:rowOff>
    </xdr:from>
    <xdr:to>
      <xdr:col>13</xdr:col>
      <xdr:colOff>9524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85725</xdr:colOff>
      <xdr:row>0</xdr:row>
      <xdr:rowOff>104775</xdr:rowOff>
    </xdr:from>
    <xdr:to>
      <xdr:col>11</xdr:col>
      <xdr:colOff>2400300</xdr:colOff>
      <xdr:row>3</xdr:row>
      <xdr:rowOff>121174</xdr:rowOff>
    </xdr:to>
    <xdr:pic>
      <xdr:nvPicPr>
        <xdr:cNvPr id="6" name="Picture 5" descr="NYSERDA Logo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0" y="104775"/>
          <a:ext cx="2314575" cy="559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107950</xdr:colOff>
          <xdr:row>6</xdr:row>
          <xdr:rowOff>31750</xdr:rowOff>
        </xdr:from>
        <xdr:to>
          <xdr:col>17</xdr:col>
          <xdr:colOff>533400</xdr:colOff>
          <xdr:row>11</xdr:row>
          <xdr:rowOff>101600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Save as PDF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28"/>
  <sheetViews>
    <sheetView showGridLines="0" showRowColHeaders="0" tabSelected="1" zoomScaleNormal="100" workbookViewId="0">
      <selection activeCell="H14" sqref="H14"/>
    </sheetView>
  </sheetViews>
  <sheetFormatPr defaultColWidth="9.1796875" defaultRowHeight="14" x14ac:dyDescent="0.35"/>
  <cols>
    <col min="1" max="1" width="4.1796875" style="5" customWidth="1"/>
    <col min="2" max="2" width="8" style="5" customWidth="1"/>
    <col min="3" max="7" width="4.81640625" style="5" customWidth="1"/>
    <col min="8" max="8" width="79.1796875" style="25" customWidth="1"/>
    <col min="9" max="9" width="2.1796875" style="25" customWidth="1"/>
    <col min="10" max="10" width="4.1796875" style="5" customWidth="1"/>
    <col min="11" max="11" width="7.453125" style="4" hidden="1" customWidth="1"/>
    <col min="12" max="12" width="8.54296875" style="5" hidden="1" customWidth="1"/>
    <col min="13" max="17" width="9.1796875" style="5" hidden="1" customWidth="1"/>
    <col min="18" max="16384" width="9.1796875" style="5"/>
  </cols>
  <sheetData>
    <row r="1" spans="1:25" ht="14.25" customHeight="1" x14ac:dyDescent="0.35">
      <c r="A1" s="2"/>
      <c r="B1" s="2"/>
      <c r="C1" s="2"/>
      <c r="D1" s="2"/>
      <c r="E1" s="2"/>
      <c r="F1" s="2"/>
      <c r="G1" s="2"/>
      <c r="H1" s="3"/>
      <c r="I1" s="3"/>
      <c r="J1" s="2"/>
      <c r="R1" s="2"/>
      <c r="S1" s="2"/>
      <c r="T1" s="2"/>
      <c r="U1" s="2"/>
      <c r="V1" s="2"/>
      <c r="W1" s="2"/>
      <c r="X1" s="2"/>
      <c r="Y1" s="2"/>
    </row>
    <row r="2" spans="1:25" ht="14.25" customHeight="1" x14ac:dyDescent="0.35">
      <c r="A2" s="2"/>
      <c r="B2" s="2"/>
      <c r="C2" s="2"/>
      <c r="D2" s="2"/>
      <c r="E2" s="2"/>
      <c r="F2" s="2"/>
      <c r="G2" s="2"/>
      <c r="H2" s="3"/>
      <c r="I2" s="3"/>
      <c r="J2" s="2"/>
      <c r="R2" s="2"/>
      <c r="S2" s="2"/>
      <c r="T2" s="2"/>
      <c r="U2" s="2"/>
      <c r="V2" s="2"/>
      <c r="W2" s="2"/>
      <c r="X2" s="2"/>
      <c r="Y2" s="2"/>
    </row>
    <row r="3" spans="1:25" ht="14.25" customHeight="1" x14ac:dyDescent="0.35">
      <c r="A3" s="2"/>
      <c r="B3" s="2"/>
      <c r="C3" s="2"/>
      <c r="D3" s="2"/>
      <c r="E3" s="2"/>
      <c r="F3" s="2"/>
      <c r="G3" s="2"/>
      <c r="H3" s="3"/>
      <c r="I3" s="3"/>
      <c r="J3" s="2"/>
      <c r="R3" s="2"/>
      <c r="S3" s="2"/>
      <c r="T3" s="2"/>
      <c r="U3" s="2"/>
      <c r="V3" s="2"/>
      <c r="W3" s="2"/>
      <c r="X3" s="2"/>
      <c r="Y3" s="2"/>
    </row>
    <row r="4" spans="1:25" ht="14.25" customHeight="1" x14ac:dyDescent="0.35">
      <c r="A4" s="2"/>
      <c r="B4" s="2"/>
      <c r="C4" s="2"/>
      <c r="D4" s="2"/>
      <c r="E4" s="2"/>
      <c r="F4" s="2"/>
      <c r="G4" s="2"/>
      <c r="H4" s="3"/>
      <c r="I4" s="3"/>
      <c r="J4" s="2"/>
      <c r="R4" s="2"/>
      <c r="S4" s="2"/>
      <c r="T4" s="2"/>
      <c r="U4" s="2"/>
      <c r="V4" s="2"/>
      <c r="W4" s="2"/>
      <c r="X4" s="2"/>
      <c r="Y4" s="2"/>
    </row>
    <row r="5" spans="1:25" ht="21" x14ac:dyDescent="0.5">
      <c r="A5" s="6"/>
      <c r="B5" s="70" t="s">
        <v>81</v>
      </c>
      <c r="C5" s="71"/>
      <c r="D5" s="71"/>
      <c r="E5" s="71"/>
      <c r="F5" s="71"/>
      <c r="G5" s="71"/>
      <c r="H5" s="71"/>
      <c r="I5" s="71"/>
      <c r="J5" s="71"/>
      <c r="K5" s="71"/>
      <c r="L5" s="71"/>
      <c r="R5" s="2"/>
      <c r="S5" s="2"/>
      <c r="T5" s="2"/>
      <c r="U5" s="2"/>
      <c r="V5" s="2"/>
      <c r="W5" s="2"/>
      <c r="X5" s="2"/>
      <c r="Y5" s="2"/>
    </row>
    <row r="6" spans="1:25" x14ac:dyDescent="0.35">
      <c r="A6" s="2"/>
      <c r="B6" s="2"/>
      <c r="C6" s="2"/>
      <c r="D6" s="2"/>
      <c r="E6" s="2"/>
      <c r="F6" s="2"/>
      <c r="G6" s="2"/>
      <c r="H6" s="3"/>
      <c r="I6" s="3"/>
      <c r="J6" s="2"/>
      <c r="R6" s="2"/>
      <c r="S6" s="2"/>
      <c r="T6" s="2"/>
      <c r="U6" s="2"/>
      <c r="V6" s="2"/>
      <c r="W6" s="2"/>
      <c r="X6" s="2"/>
      <c r="Y6" s="2"/>
    </row>
    <row r="7" spans="1:25" x14ac:dyDescent="0.35">
      <c r="A7" s="2"/>
      <c r="B7" s="7" t="s">
        <v>70</v>
      </c>
      <c r="C7" s="2"/>
      <c r="D7" s="2"/>
      <c r="E7" s="2"/>
      <c r="F7" s="2"/>
      <c r="G7" s="2"/>
      <c r="H7" s="3"/>
      <c r="I7" s="3"/>
      <c r="J7" s="2"/>
      <c r="R7" s="2"/>
      <c r="S7" s="2"/>
      <c r="T7" s="2"/>
      <c r="U7" s="2"/>
      <c r="V7" s="2"/>
      <c r="W7" s="2"/>
      <c r="X7" s="2"/>
      <c r="Y7" s="2"/>
    </row>
    <row r="8" spans="1:25" ht="115" customHeight="1" x14ac:dyDescent="0.35">
      <c r="A8" s="2"/>
      <c r="B8" s="72" t="s">
        <v>77</v>
      </c>
      <c r="C8" s="73"/>
      <c r="D8" s="73"/>
      <c r="E8" s="73"/>
      <c r="F8" s="73"/>
      <c r="G8" s="73"/>
      <c r="H8" s="73"/>
      <c r="I8" s="8"/>
      <c r="J8" s="2"/>
      <c r="R8" s="2"/>
      <c r="S8" s="2"/>
      <c r="T8" s="2"/>
      <c r="U8" s="2"/>
      <c r="V8" s="2"/>
      <c r="W8" s="2"/>
      <c r="X8" s="2"/>
      <c r="Y8" s="2"/>
    </row>
    <row r="9" spans="1:25" x14ac:dyDescent="0.35">
      <c r="A9" s="2"/>
      <c r="B9" s="7"/>
      <c r="C9" s="2"/>
      <c r="D9" s="2"/>
      <c r="E9" s="2"/>
      <c r="F9" s="2"/>
      <c r="G9" s="2"/>
      <c r="H9" s="3"/>
      <c r="I9" s="3"/>
      <c r="J9" s="2"/>
      <c r="R9" s="2"/>
      <c r="S9" s="2"/>
      <c r="T9" s="2"/>
      <c r="U9" s="2"/>
      <c r="V9" s="2"/>
      <c r="W9" s="2"/>
      <c r="X9" s="2"/>
      <c r="Y9" s="2"/>
    </row>
    <row r="10" spans="1:25" ht="30" customHeight="1" x14ac:dyDescent="0.35">
      <c r="A10" s="2"/>
      <c r="B10" s="74" t="s">
        <v>71</v>
      </c>
      <c r="C10" s="75"/>
      <c r="D10" s="75"/>
      <c r="E10" s="75"/>
      <c r="F10" s="75"/>
      <c r="G10" s="75"/>
      <c r="H10" s="75"/>
      <c r="I10" s="9"/>
      <c r="J10" s="2"/>
      <c r="R10" s="2"/>
      <c r="S10" s="2"/>
      <c r="T10" s="2"/>
      <c r="U10" s="2"/>
      <c r="V10" s="2"/>
      <c r="W10" s="2"/>
      <c r="X10" s="2"/>
      <c r="Y10" s="2"/>
    </row>
    <row r="11" spans="1:25" x14ac:dyDescent="0.35">
      <c r="A11" s="2"/>
      <c r="B11" s="2"/>
      <c r="C11" s="2"/>
      <c r="D11" s="2"/>
      <c r="E11" s="2"/>
      <c r="F11" s="2"/>
      <c r="G11" s="2"/>
      <c r="H11" s="3"/>
      <c r="I11" s="3"/>
      <c r="J11" s="2"/>
      <c r="R11" s="2"/>
      <c r="S11" s="2"/>
      <c r="T11" s="2"/>
      <c r="U11" s="2"/>
      <c r="V11" s="2"/>
      <c r="W11" s="2"/>
      <c r="X11" s="2"/>
      <c r="Y11" s="2"/>
    </row>
    <row r="12" spans="1:25" x14ac:dyDescent="0.35">
      <c r="A12" s="2"/>
      <c r="B12" s="77" t="s">
        <v>72</v>
      </c>
      <c r="C12" s="78"/>
      <c r="D12" s="78"/>
      <c r="E12" s="78"/>
      <c r="F12" s="78"/>
      <c r="G12" s="78"/>
      <c r="H12" s="78"/>
      <c r="I12" s="79"/>
      <c r="J12" s="2"/>
      <c r="R12" s="2"/>
      <c r="S12" s="2"/>
      <c r="T12" s="2"/>
      <c r="U12" s="2"/>
      <c r="V12" s="2"/>
      <c r="W12" s="2"/>
      <c r="X12" s="2"/>
      <c r="Y12" s="2"/>
    </row>
    <row r="13" spans="1:25" x14ac:dyDescent="0.35">
      <c r="A13" s="2"/>
      <c r="B13" s="10"/>
      <c r="C13" s="11"/>
      <c r="D13" s="11"/>
      <c r="E13" s="11"/>
      <c r="F13" s="11"/>
      <c r="G13" s="11"/>
      <c r="H13" s="11"/>
      <c r="I13" s="12"/>
      <c r="J13" s="2"/>
      <c r="R13" s="2"/>
      <c r="S13" s="2"/>
      <c r="T13" s="2"/>
      <c r="U13" s="2"/>
      <c r="V13" s="2"/>
      <c r="W13" s="2"/>
      <c r="X13" s="2"/>
      <c r="Y13" s="2"/>
    </row>
    <row r="14" spans="1:25" x14ac:dyDescent="0.35">
      <c r="A14" s="2"/>
      <c r="B14" s="13" t="s">
        <v>75</v>
      </c>
      <c r="C14" s="14"/>
      <c r="D14" s="14"/>
      <c r="E14" s="14"/>
      <c r="F14" s="14"/>
      <c r="G14" s="14"/>
      <c r="H14" s="26"/>
      <c r="I14" s="15"/>
      <c r="J14" s="2"/>
      <c r="R14" s="2"/>
      <c r="S14" s="2"/>
      <c r="T14" s="2"/>
      <c r="U14" s="2"/>
      <c r="V14" s="2"/>
      <c r="W14" s="2"/>
      <c r="X14" s="2"/>
      <c r="Y14" s="2"/>
    </row>
    <row r="15" spans="1:25" x14ac:dyDescent="0.35">
      <c r="A15" s="2"/>
      <c r="B15" s="16"/>
      <c r="C15" s="14"/>
      <c r="D15" s="14"/>
      <c r="E15" s="14"/>
      <c r="F15" s="14"/>
      <c r="G15" s="14"/>
      <c r="H15" s="17"/>
      <c r="I15" s="18"/>
      <c r="J15" s="2"/>
      <c r="R15" s="2"/>
      <c r="S15" s="2"/>
      <c r="T15" s="2"/>
      <c r="U15" s="2"/>
      <c r="V15" s="2"/>
      <c r="W15" s="2"/>
      <c r="X15" s="2"/>
      <c r="Y15" s="2"/>
    </row>
    <row r="16" spans="1:25" x14ac:dyDescent="0.35">
      <c r="A16" s="2"/>
      <c r="B16" s="13" t="s">
        <v>74</v>
      </c>
      <c r="C16" s="14"/>
      <c r="D16" s="14"/>
      <c r="E16" s="14"/>
      <c r="F16" s="14"/>
      <c r="G16" s="14"/>
      <c r="H16" s="26"/>
      <c r="I16" s="15"/>
      <c r="J16" s="2"/>
      <c r="R16" s="2"/>
      <c r="S16" s="2"/>
      <c r="T16" s="2"/>
      <c r="U16" s="2"/>
      <c r="V16" s="2"/>
      <c r="W16" s="2"/>
      <c r="X16" s="2"/>
      <c r="Y16" s="2"/>
    </row>
    <row r="17" spans="1:25" x14ac:dyDescent="0.35">
      <c r="A17" s="2"/>
      <c r="B17" s="16"/>
      <c r="C17" s="14"/>
      <c r="D17" s="14"/>
      <c r="E17" s="14"/>
      <c r="F17" s="14"/>
      <c r="G17" s="14"/>
      <c r="H17" s="17"/>
      <c r="I17" s="18"/>
      <c r="J17" s="2"/>
      <c r="R17" s="2"/>
      <c r="S17" s="2"/>
      <c r="T17" s="2"/>
      <c r="U17" s="2"/>
      <c r="V17" s="2"/>
      <c r="W17" s="2"/>
      <c r="X17" s="2"/>
      <c r="Y17" s="2"/>
    </row>
    <row r="18" spans="1:25" ht="45" customHeight="1" x14ac:dyDescent="0.35">
      <c r="A18" s="2"/>
      <c r="B18" s="13" t="s">
        <v>73</v>
      </c>
      <c r="C18" s="14"/>
      <c r="D18" s="14"/>
      <c r="E18" s="14"/>
      <c r="F18" s="14"/>
      <c r="G18" s="14"/>
      <c r="H18" s="26"/>
      <c r="I18" s="15"/>
      <c r="J18" s="2"/>
      <c r="R18" s="2"/>
      <c r="S18" s="2"/>
      <c r="T18" s="2"/>
      <c r="U18" s="2"/>
      <c r="V18" s="2"/>
      <c r="W18" s="2"/>
      <c r="X18" s="2"/>
      <c r="Y18" s="2"/>
    </row>
    <row r="19" spans="1:25" x14ac:dyDescent="0.35">
      <c r="A19" s="2"/>
      <c r="B19" s="19"/>
      <c r="C19" s="20"/>
      <c r="D19" s="20"/>
      <c r="E19" s="20"/>
      <c r="F19" s="20"/>
      <c r="G19" s="20"/>
      <c r="H19" s="21"/>
      <c r="I19" s="22"/>
      <c r="J19" s="2"/>
      <c r="R19" s="2"/>
      <c r="S19" s="2"/>
      <c r="T19" s="2"/>
      <c r="U19" s="2"/>
      <c r="V19" s="2"/>
      <c r="W19" s="2"/>
      <c r="X19" s="2"/>
      <c r="Y19" s="2"/>
    </row>
    <row r="20" spans="1:25" x14ac:dyDescent="0.35">
      <c r="A20" s="2"/>
      <c r="B20" s="2"/>
      <c r="C20" s="2"/>
      <c r="D20" s="2"/>
      <c r="E20" s="2"/>
      <c r="F20" s="2"/>
      <c r="G20" s="2"/>
      <c r="H20" s="3"/>
      <c r="I20" s="3"/>
      <c r="J20" s="2"/>
      <c r="R20" s="2"/>
      <c r="S20" s="2"/>
      <c r="T20" s="2"/>
      <c r="U20" s="2"/>
      <c r="V20" s="2"/>
      <c r="W20" s="2"/>
      <c r="X20" s="2"/>
      <c r="Y20" s="2"/>
    </row>
    <row r="21" spans="1:25" ht="16" customHeight="1" x14ac:dyDescent="0.35">
      <c r="A21" s="2"/>
      <c r="B21" s="64" t="s">
        <v>0</v>
      </c>
      <c r="C21" s="64"/>
      <c r="D21" s="64"/>
      <c r="E21" s="64"/>
      <c r="F21" s="64"/>
      <c r="G21" s="64"/>
      <c r="H21" s="64"/>
      <c r="I21" s="65"/>
      <c r="J21" s="27"/>
      <c r="K21" s="28">
        <v>0</v>
      </c>
      <c r="L21" s="29" t="s">
        <v>64</v>
      </c>
      <c r="M21" s="29"/>
      <c r="N21" s="29"/>
      <c r="O21" s="29"/>
      <c r="P21" s="29"/>
      <c r="Q21" s="29"/>
      <c r="R21" s="2"/>
      <c r="S21" s="2"/>
      <c r="T21" s="2"/>
      <c r="U21" s="2"/>
      <c r="V21" s="2"/>
      <c r="W21" s="2"/>
      <c r="X21" s="2"/>
      <c r="Y21" s="2"/>
    </row>
    <row r="22" spans="1:25" ht="28.5" customHeight="1" x14ac:dyDescent="0.35">
      <c r="A22" s="2"/>
      <c r="B22" s="23"/>
      <c r="C22" s="1">
        <v>1</v>
      </c>
      <c r="D22" s="60" t="s">
        <v>35</v>
      </c>
      <c r="E22" s="61"/>
      <c r="F22" s="61"/>
      <c r="G22" s="61"/>
      <c r="H22" s="61"/>
      <c r="I22" s="62"/>
      <c r="J22" s="27"/>
      <c r="K22" s="30" t="s">
        <v>2</v>
      </c>
      <c r="L22" s="29">
        <f>IF($K$21&gt;=1,1,0)</f>
        <v>0</v>
      </c>
      <c r="M22" s="29"/>
      <c r="N22" s="76" t="s">
        <v>17</v>
      </c>
      <c r="O22" s="76"/>
      <c r="P22" s="76" t="s">
        <v>18</v>
      </c>
      <c r="Q22" s="76"/>
      <c r="R22" s="2"/>
      <c r="S22" s="2"/>
      <c r="T22" s="2"/>
      <c r="U22" s="2"/>
      <c r="V22" s="2"/>
      <c r="W22" s="2"/>
      <c r="X22" s="2"/>
      <c r="Y22" s="2"/>
    </row>
    <row r="23" spans="1:25" ht="28.5" customHeight="1" x14ac:dyDescent="0.35">
      <c r="A23" s="2"/>
      <c r="B23" s="23"/>
      <c r="C23" s="1">
        <v>2</v>
      </c>
      <c r="D23" s="60" t="s">
        <v>36</v>
      </c>
      <c r="E23" s="61"/>
      <c r="F23" s="61"/>
      <c r="G23" s="61"/>
      <c r="H23" s="61"/>
      <c r="I23" s="62"/>
      <c r="J23" s="27"/>
      <c r="K23" s="30" t="s">
        <v>3</v>
      </c>
      <c r="L23" s="29">
        <f>IF($K$21&gt;=2,1,0)</f>
        <v>0</v>
      </c>
      <c r="M23" s="29"/>
      <c r="N23" s="29">
        <v>1</v>
      </c>
      <c r="O23" s="29" t="str">
        <f>IF(L22=1,"Yes", "No")</f>
        <v>No</v>
      </c>
      <c r="P23" s="29">
        <v>1</v>
      </c>
      <c r="Q23" s="31" t="str">
        <f>IF(AND(L49=1,L58=1),"Yes","No")</f>
        <v>No</v>
      </c>
      <c r="R23" s="2"/>
      <c r="S23" s="2"/>
      <c r="T23" s="2"/>
      <c r="U23" s="2"/>
      <c r="V23" s="2"/>
      <c r="W23" s="2"/>
      <c r="X23" s="2"/>
      <c r="Y23" s="2"/>
    </row>
    <row r="24" spans="1:25" ht="28.5" customHeight="1" x14ac:dyDescent="0.35">
      <c r="A24" s="2"/>
      <c r="B24" s="23"/>
      <c r="C24" s="1">
        <v>3</v>
      </c>
      <c r="D24" s="60" t="s">
        <v>37</v>
      </c>
      <c r="E24" s="61"/>
      <c r="F24" s="61"/>
      <c r="G24" s="61"/>
      <c r="H24" s="61"/>
      <c r="I24" s="62"/>
      <c r="J24" s="27"/>
      <c r="K24" s="30" t="s">
        <v>4</v>
      </c>
      <c r="L24" s="29">
        <f>IF($K$21&gt;=3,1,0)</f>
        <v>0</v>
      </c>
      <c r="M24" s="29"/>
      <c r="N24" s="29">
        <v>2</v>
      </c>
      <c r="O24" s="29" t="str">
        <f>IF(L23=1,"Yes", "No")</f>
        <v>No</v>
      </c>
      <c r="P24" s="29">
        <v>2</v>
      </c>
      <c r="Q24" s="31" t="str">
        <f>IF(AND(L50=1,L59=1),"Yes","No")</f>
        <v>No</v>
      </c>
      <c r="R24" s="2"/>
      <c r="S24" s="2"/>
      <c r="T24" s="2"/>
      <c r="U24" s="2"/>
      <c r="V24" s="2"/>
      <c r="W24" s="2"/>
      <c r="X24" s="2"/>
      <c r="Y24" s="2"/>
    </row>
    <row r="25" spans="1:25" ht="28.5" customHeight="1" x14ac:dyDescent="0.35">
      <c r="A25" s="2"/>
      <c r="B25" s="23"/>
      <c r="C25" s="1">
        <v>4</v>
      </c>
      <c r="D25" s="60" t="s">
        <v>38</v>
      </c>
      <c r="E25" s="61"/>
      <c r="F25" s="61"/>
      <c r="G25" s="61"/>
      <c r="H25" s="61"/>
      <c r="I25" s="62"/>
      <c r="J25" s="27"/>
      <c r="K25" s="30" t="s">
        <v>5</v>
      </c>
      <c r="L25" s="29">
        <f>IF($K$21&gt;=4,1,0)</f>
        <v>0</v>
      </c>
      <c r="M25" s="29"/>
      <c r="N25" s="29">
        <v>3</v>
      </c>
      <c r="O25" s="29" t="str">
        <f>IF(L24=1,"Yes","No")</f>
        <v>No</v>
      </c>
      <c r="P25" s="29">
        <v>3</v>
      </c>
      <c r="Q25" s="31" t="str">
        <f>IF(AND(L31=1,L40=1,L51=1,L59=1,L67=1),"Yes","No")</f>
        <v>No</v>
      </c>
      <c r="R25" s="2"/>
      <c r="S25" s="2"/>
      <c r="T25" s="2"/>
      <c r="U25" s="2"/>
      <c r="V25" s="2"/>
      <c r="W25" s="2"/>
      <c r="X25" s="2"/>
      <c r="Y25" s="2"/>
    </row>
    <row r="26" spans="1:25" ht="28.5" customHeight="1" x14ac:dyDescent="0.35">
      <c r="A26" s="2"/>
      <c r="B26" s="23"/>
      <c r="C26" s="1">
        <v>5</v>
      </c>
      <c r="D26" s="60" t="s">
        <v>39</v>
      </c>
      <c r="E26" s="61"/>
      <c r="F26" s="61"/>
      <c r="G26" s="61"/>
      <c r="H26" s="61"/>
      <c r="I26" s="62"/>
      <c r="J26" s="27"/>
      <c r="K26" s="30" t="s">
        <v>6</v>
      </c>
      <c r="L26" s="29">
        <f>IF($K$21&gt;=5,1,0)</f>
        <v>0</v>
      </c>
      <c r="M26" s="29"/>
      <c r="N26" s="29">
        <v>4</v>
      </c>
      <c r="O26" s="29" t="str">
        <f>IF(L25=1,"Yes","No")</f>
        <v>No</v>
      </c>
      <c r="P26" s="29">
        <v>4</v>
      </c>
      <c r="Q26" s="31" t="str">
        <f>IF(AND(L41=1,L52=1,L60=1,L68=1,L76=1),"Yes","No")</f>
        <v>No</v>
      </c>
      <c r="R26" s="2"/>
      <c r="S26" s="2"/>
      <c r="T26" s="2"/>
      <c r="U26" s="2"/>
      <c r="V26" s="2"/>
      <c r="W26" s="2"/>
      <c r="X26" s="2"/>
      <c r="Y26" s="2"/>
    </row>
    <row r="27" spans="1:25" ht="16" customHeight="1" x14ac:dyDescent="0.35">
      <c r="A27" s="2"/>
      <c r="B27" s="2"/>
      <c r="C27" s="2"/>
      <c r="D27" s="2"/>
      <c r="E27" s="2"/>
      <c r="F27" s="2"/>
      <c r="G27" s="2"/>
      <c r="H27" s="3"/>
      <c r="I27" s="3"/>
      <c r="J27" s="27"/>
      <c r="K27" s="28"/>
      <c r="L27" s="29"/>
      <c r="M27" s="29"/>
      <c r="N27" s="29">
        <v>5</v>
      </c>
      <c r="O27" s="29" t="str">
        <f>IF(L26=1,"Yes","No")</f>
        <v>No</v>
      </c>
      <c r="P27" s="29">
        <v>5</v>
      </c>
      <c r="Q27" s="31" t="str">
        <f>IF(AND(L43=1,L53=1,L60=1,L69=1,L77=1),"Yes","No")</f>
        <v>No</v>
      </c>
      <c r="R27" s="2"/>
      <c r="S27" s="2"/>
      <c r="T27" s="2"/>
      <c r="U27" s="2"/>
      <c r="V27" s="2"/>
      <c r="W27" s="2"/>
      <c r="X27" s="2"/>
      <c r="Y27" s="2"/>
    </row>
    <row r="28" spans="1:25" ht="28.5" customHeight="1" x14ac:dyDescent="0.35">
      <c r="A28" s="2"/>
      <c r="B28" s="66" t="s">
        <v>76</v>
      </c>
      <c r="C28" s="66"/>
      <c r="D28" s="67" t="e">
        <f>VLOOKUP(K21,C22:H26,2)</f>
        <v>#N/A</v>
      </c>
      <c r="E28" s="68"/>
      <c r="F28" s="68"/>
      <c r="G28" s="68"/>
      <c r="H28" s="68"/>
      <c r="I28" s="69"/>
      <c r="J28" s="27"/>
      <c r="K28" s="28"/>
      <c r="L28" s="29"/>
      <c r="M28" s="29"/>
      <c r="N28" s="29">
        <v>6</v>
      </c>
      <c r="O28" s="31" t="str">
        <f>IF(AND(L32=1,L42=1),"Yes","No")</f>
        <v>No</v>
      </c>
      <c r="P28" s="29">
        <v>6</v>
      </c>
      <c r="Q28" s="31" t="str">
        <f>IF(AND(L44=1,L61=1,L70=1),"Yes","No")</f>
        <v>No</v>
      </c>
      <c r="R28" s="2"/>
      <c r="S28" s="2"/>
      <c r="T28" s="2"/>
      <c r="U28" s="2"/>
      <c r="V28" s="2"/>
      <c r="W28" s="2"/>
      <c r="X28" s="2"/>
      <c r="Y28" s="2"/>
    </row>
    <row r="29" spans="1:25" ht="16" customHeight="1" x14ac:dyDescent="0.35">
      <c r="A29" s="2"/>
      <c r="B29" s="2"/>
      <c r="C29" s="2"/>
      <c r="D29" s="2"/>
      <c r="E29" s="2"/>
      <c r="F29" s="2"/>
      <c r="G29" s="2"/>
      <c r="H29" s="3"/>
      <c r="I29" s="3"/>
      <c r="J29" s="27"/>
      <c r="K29" s="28"/>
      <c r="L29" s="29"/>
      <c r="M29" s="29"/>
      <c r="N29" s="29">
        <v>7</v>
      </c>
      <c r="O29" s="29" t="str">
        <f>IF(L33=1,"Yes","No")</f>
        <v>No</v>
      </c>
      <c r="P29" s="29">
        <v>7</v>
      </c>
      <c r="Q29" s="31" t="str">
        <f>IF(AND(L61=1,L71=1,L78=1),"Yes","No")</f>
        <v>No</v>
      </c>
      <c r="R29" s="2"/>
      <c r="S29" s="2"/>
      <c r="T29" s="2"/>
      <c r="U29" s="2"/>
      <c r="V29" s="2"/>
      <c r="W29" s="2"/>
      <c r="X29" s="2"/>
      <c r="Y29" s="2"/>
    </row>
    <row r="30" spans="1:25" ht="16" customHeight="1" x14ac:dyDescent="0.35">
      <c r="A30" s="2"/>
      <c r="B30" s="64" t="s">
        <v>1</v>
      </c>
      <c r="C30" s="64"/>
      <c r="D30" s="64"/>
      <c r="E30" s="64"/>
      <c r="F30" s="64"/>
      <c r="G30" s="64"/>
      <c r="H30" s="64"/>
      <c r="I30" s="65"/>
      <c r="J30" s="27"/>
      <c r="K30" s="28">
        <v>0</v>
      </c>
      <c r="L30" s="29"/>
      <c r="M30" s="29"/>
      <c r="N30" s="29">
        <v>8</v>
      </c>
      <c r="O30" s="29" t="str">
        <f>IF(L34=1,"Yes","No")</f>
        <v>No</v>
      </c>
      <c r="P30" s="29">
        <v>8</v>
      </c>
      <c r="Q30" s="31" t="str">
        <f>IF(AND(L62=1,L79=1),"Yes","No")</f>
        <v>No</v>
      </c>
      <c r="R30" s="2"/>
      <c r="S30" s="2"/>
      <c r="T30" s="2"/>
      <c r="U30" s="2"/>
      <c r="V30" s="2"/>
      <c r="W30" s="2"/>
      <c r="X30" s="2"/>
      <c r="Y30" s="2"/>
    </row>
    <row r="31" spans="1:25" ht="28.5" customHeight="1" x14ac:dyDescent="0.35">
      <c r="A31" s="2"/>
      <c r="B31" s="23"/>
      <c r="C31" s="1">
        <v>1</v>
      </c>
      <c r="D31" s="60" t="s">
        <v>40</v>
      </c>
      <c r="E31" s="61"/>
      <c r="F31" s="61"/>
      <c r="G31" s="61"/>
      <c r="H31" s="61"/>
      <c r="I31" s="62"/>
      <c r="J31" s="27"/>
      <c r="K31" s="32" t="s">
        <v>7</v>
      </c>
      <c r="L31" s="29">
        <f>IF($K$30&gt;=1,1,0)</f>
        <v>0</v>
      </c>
      <c r="M31" s="29"/>
      <c r="N31" s="29">
        <v>9</v>
      </c>
      <c r="O31" s="29" t="str">
        <f>IF(L35=1,"Yes","No")</f>
        <v>No</v>
      </c>
      <c r="P31" s="29">
        <v>9</v>
      </c>
      <c r="Q31" s="31" t="str">
        <f>IF(AND(L62=1,L80=1),"Yes","No")</f>
        <v>No</v>
      </c>
      <c r="R31" s="2"/>
      <c r="S31" s="2"/>
      <c r="T31" s="2"/>
      <c r="U31" s="2"/>
      <c r="V31" s="2"/>
      <c r="W31" s="2"/>
      <c r="X31" s="2"/>
      <c r="Y31" s="2"/>
    </row>
    <row r="32" spans="1:25" ht="28.5" customHeight="1" x14ac:dyDescent="0.35">
      <c r="A32" s="2"/>
      <c r="B32" s="23"/>
      <c r="C32" s="1">
        <v>2</v>
      </c>
      <c r="D32" s="60" t="s">
        <v>41</v>
      </c>
      <c r="E32" s="61"/>
      <c r="F32" s="61"/>
      <c r="G32" s="61"/>
      <c r="H32" s="61"/>
      <c r="I32" s="62"/>
      <c r="J32" s="27"/>
      <c r="K32" s="32" t="s">
        <v>8</v>
      </c>
      <c r="L32" s="29">
        <f>IF($K$30&gt;=2,1,0)</f>
        <v>0</v>
      </c>
      <c r="M32" s="29"/>
      <c r="N32" s="29"/>
      <c r="O32" s="29"/>
      <c r="P32" s="29"/>
      <c r="Q32" s="29"/>
      <c r="R32" s="2"/>
      <c r="S32" s="2"/>
      <c r="T32" s="2"/>
      <c r="U32" s="2"/>
      <c r="V32" s="2"/>
      <c r="W32" s="2"/>
      <c r="X32" s="2"/>
      <c r="Y32" s="2"/>
    </row>
    <row r="33" spans="1:25" ht="28.5" customHeight="1" x14ac:dyDescent="0.35">
      <c r="A33" s="2"/>
      <c r="B33" s="23"/>
      <c r="C33" s="1">
        <v>3</v>
      </c>
      <c r="D33" s="60" t="s">
        <v>42</v>
      </c>
      <c r="E33" s="61"/>
      <c r="F33" s="61"/>
      <c r="G33" s="61"/>
      <c r="H33" s="61"/>
      <c r="I33" s="62"/>
      <c r="J33" s="27"/>
      <c r="K33" s="32" t="s">
        <v>9</v>
      </c>
      <c r="L33" s="29">
        <f>IF($K$30&gt;=3,1,0)</f>
        <v>0</v>
      </c>
      <c r="M33" s="29"/>
      <c r="N33" s="29"/>
      <c r="O33" s="29"/>
      <c r="P33" s="29"/>
      <c r="Q33" s="29"/>
      <c r="R33" s="2"/>
      <c r="S33" s="2"/>
      <c r="T33" s="2"/>
      <c r="U33" s="2"/>
      <c r="V33" s="2"/>
      <c r="W33" s="2"/>
      <c r="X33" s="2"/>
      <c r="Y33" s="2"/>
    </row>
    <row r="34" spans="1:25" ht="28.5" customHeight="1" x14ac:dyDescent="0.35">
      <c r="A34" s="2"/>
      <c r="B34" s="23"/>
      <c r="C34" s="1">
        <v>4</v>
      </c>
      <c r="D34" s="60" t="s">
        <v>69</v>
      </c>
      <c r="E34" s="61"/>
      <c r="F34" s="61"/>
      <c r="G34" s="61"/>
      <c r="H34" s="61"/>
      <c r="I34" s="62"/>
      <c r="J34" s="27"/>
      <c r="K34" s="32" t="s">
        <v>10</v>
      </c>
      <c r="L34" s="29">
        <f>IF($K$30&gt;=4,1,0)</f>
        <v>0</v>
      </c>
      <c r="M34" s="29"/>
      <c r="N34" s="29" t="s">
        <v>65</v>
      </c>
      <c r="O34" s="29" t="str">
        <f>IF(O31="Yes",9,IF(O30="Yes",8,IF(O29="Yes",7,IF(O28="Yes",6,IF(O27="Yes",5,IF(O26="Yes",4,IF(O25="Yes",3,IF(O24="Yes",2,IF(O23="Yes",1,"Error")))))))))</f>
        <v>Error</v>
      </c>
      <c r="P34" s="29"/>
      <c r="Q34" s="29"/>
      <c r="R34" s="2"/>
      <c r="S34" s="2"/>
      <c r="T34" s="2"/>
      <c r="U34" s="2"/>
      <c r="V34" s="2"/>
      <c r="W34" s="2"/>
      <c r="X34" s="2"/>
      <c r="Y34" s="2"/>
    </row>
    <row r="35" spans="1:25" ht="28.5" customHeight="1" x14ac:dyDescent="0.35">
      <c r="A35" s="2"/>
      <c r="B35" s="23"/>
      <c r="C35" s="1">
        <v>5</v>
      </c>
      <c r="D35" s="60" t="s">
        <v>43</v>
      </c>
      <c r="E35" s="61"/>
      <c r="F35" s="61"/>
      <c r="G35" s="61"/>
      <c r="H35" s="61"/>
      <c r="I35" s="62"/>
      <c r="J35" s="27"/>
      <c r="K35" s="32" t="s">
        <v>11</v>
      </c>
      <c r="L35" s="29">
        <f>IF($K$30&gt;=5,1,0)</f>
        <v>0</v>
      </c>
      <c r="M35" s="29"/>
      <c r="N35" s="29" t="s">
        <v>66</v>
      </c>
      <c r="O35" s="29" t="str">
        <f>IF(Q31="Yes",9,IF(Q30="Yes",8,IF(Q29="Yes",7,IF(Q28="Yes",6,IF(Q27="Yes",5,IF(Q26="Yes",4,IF(Q25="Yes",3,IF(Q24="Yes",2,IF(Q23="Yes",1,"Error")))))))))</f>
        <v>Error</v>
      </c>
      <c r="P35" s="29"/>
      <c r="Q35" s="29"/>
      <c r="R35" s="2"/>
      <c r="S35" s="2"/>
      <c r="T35" s="2"/>
      <c r="U35" s="2"/>
      <c r="V35" s="2"/>
      <c r="W35" s="2"/>
      <c r="X35" s="2"/>
      <c r="Y35" s="2"/>
    </row>
    <row r="36" spans="1:25" ht="16" customHeight="1" x14ac:dyDescent="0.35">
      <c r="A36" s="2"/>
      <c r="B36" s="2"/>
      <c r="C36" s="2"/>
      <c r="D36" s="2"/>
      <c r="E36" s="2"/>
      <c r="F36" s="2"/>
      <c r="G36" s="2"/>
      <c r="H36" s="3"/>
      <c r="I36" s="3"/>
      <c r="J36" s="27"/>
      <c r="K36" s="28"/>
      <c r="L36" s="29"/>
      <c r="M36" s="29"/>
      <c r="N36" s="29"/>
      <c r="O36" s="29"/>
      <c r="P36" s="29"/>
      <c r="Q36" s="29"/>
      <c r="R36" s="2"/>
      <c r="S36" s="2"/>
      <c r="T36" s="2"/>
      <c r="U36" s="2"/>
      <c r="V36" s="2"/>
      <c r="W36" s="2"/>
      <c r="X36" s="2"/>
      <c r="Y36" s="2"/>
    </row>
    <row r="37" spans="1:25" ht="28.5" customHeight="1" x14ac:dyDescent="0.35">
      <c r="A37" s="2"/>
      <c r="B37" s="66" t="s">
        <v>76</v>
      </c>
      <c r="C37" s="66"/>
      <c r="D37" s="63" t="e">
        <f>VLOOKUP(K30,C31:H35,2)</f>
        <v>#N/A</v>
      </c>
      <c r="E37" s="61"/>
      <c r="F37" s="61"/>
      <c r="G37" s="61"/>
      <c r="H37" s="61"/>
      <c r="I37" s="61"/>
      <c r="J37" s="27"/>
      <c r="K37" s="28"/>
      <c r="L37" s="29"/>
      <c r="M37" s="29"/>
      <c r="N37" s="29"/>
      <c r="O37" s="29"/>
      <c r="P37" s="29"/>
      <c r="Q37" s="29"/>
      <c r="R37" s="2"/>
      <c r="S37" s="2"/>
      <c r="T37" s="2"/>
      <c r="U37" s="2"/>
      <c r="V37" s="2"/>
      <c r="W37" s="2"/>
      <c r="X37" s="2"/>
      <c r="Y37" s="2"/>
    </row>
    <row r="38" spans="1:25" ht="16" customHeight="1" x14ac:dyDescent="0.35">
      <c r="A38" s="2"/>
      <c r="B38" s="2"/>
      <c r="C38" s="2"/>
      <c r="D38" s="2"/>
      <c r="E38" s="2"/>
      <c r="F38" s="2"/>
      <c r="G38" s="2"/>
      <c r="H38" s="3"/>
      <c r="I38" s="3"/>
      <c r="J38" s="27"/>
      <c r="K38" s="28"/>
      <c r="L38" s="29"/>
      <c r="M38" s="29"/>
      <c r="N38" s="29"/>
      <c r="O38" s="29"/>
      <c r="P38" s="29"/>
      <c r="Q38" s="29"/>
      <c r="R38" s="2"/>
      <c r="S38" s="2"/>
      <c r="T38" s="2"/>
      <c r="U38" s="2"/>
      <c r="V38" s="2"/>
      <c r="W38" s="2"/>
      <c r="X38" s="2"/>
      <c r="Y38" s="2"/>
    </row>
    <row r="39" spans="1:25" ht="16" customHeight="1" x14ac:dyDescent="0.35">
      <c r="A39" s="2"/>
      <c r="B39" s="64" t="s">
        <v>19</v>
      </c>
      <c r="C39" s="64"/>
      <c r="D39" s="64"/>
      <c r="E39" s="64"/>
      <c r="F39" s="64"/>
      <c r="G39" s="64"/>
      <c r="H39" s="64"/>
      <c r="I39" s="65"/>
      <c r="J39" s="27"/>
      <c r="K39" s="28">
        <v>0</v>
      </c>
      <c r="L39" s="29"/>
      <c r="M39" s="29"/>
      <c r="N39" s="29"/>
      <c r="O39" s="29"/>
      <c r="P39" s="29"/>
      <c r="Q39" s="29"/>
      <c r="R39" s="2"/>
      <c r="S39" s="2"/>
      <c r="T39" s="2"/>
      <c r="U39" s="2"/>
      <c r="V39" s="2"/>
      <c r="W39" s="2"/>
      <c r="X39" s="2"/>
      <c r="Y39" s="2"/>
    </row>
    <row r="40" spans="1:25" ht="28.5" customHeight="1" x14ac:dyDescent="0.35">
      <c r="A40" s="2"/>
      <c r="B40" s="23"/>
      <c r="C40" s="1">
        <v>1</v>
      </c>
      <c r="D40" s="60" t="s">
        <v>24</v>
      </c>
      <c r="E40" s="61"/>
      <c r="F40" s="61"/>
      <c r="G40" s="61"/>
      <c r="H40" s="61"/>
      <c r="I40" s="62"/>
      <c r="J40" s="27"/>
      <c r="K40" s="28" t="s">
        <v>7</v>
      </c>
      <c r="L40" s="29">
        <f>IF($K$39&gt;=1,1,0)</f>
        <v>0</v>
      </c>
      <c r="M40" s="29"/>
      <c r="N40" s="29"/>
      <c r="O40" s="29"/>
      <c r="P40" s="29"/>
      <c r="Q40" s="29"/>
      <c r="R40" s="2"/>
      <c r="S40" s="2"/>
      <c r="T40" s="2"/>
      <c r="U40" s="2"/>
      <c r="V40" s="2"/>
      <c r="W40" s="2"/>
      <c r="X40" s="2"/>
      <c r="Y40" s="2"/>
    </row>
    <row r="41" spans="1:25" ht="28.5" customHeight="1" x14ac:dyDescent="0.35">
      <c r="A41" s="2"/>
      <c r="B41" s="23"/>
      <c r="C41" s="1">
        <v>2</v>
      </c>
      <c r="D41" s="60" t="s">
        <v>44</v>
      </c>
      <c r="E41" s="61"/>
      <c r="F41" s="61"/>
      <c r="G41" s="61"/>
      <c r="H41" s="61"/>
      <c r="I41" s="62"/>
      <c r="J41" s="27"/>
      <c r="K41" s="28" t="s">
        <v>27</v>
      </c>
      <c r="L41" s="29">
        <f>IF($K$39&gt;=2,1,0)</f>
        <v>0</v>
      </c>
      <c r="M41" s="29"/>
      <c r="N41" s="29"/>
      <c r="O41" s="29"/>
      <c r="P41" s="29"/>
      <c r="Q41" s="29"/>
      <c r="R41" s="2"/>
      <c r="S41" s="2"/>
      <c r="T41" s="2"/>
      <c r="U41" s="2"/>
      <c r="V41" s="2"/>
      <c r="W41" s="2"/>
      <c r="X41" s="2"/>
      <c r="Y41" s="2"/>
    </row>
    <row r="42" spans="1:25" ht="28.5" customHeight="1" x14ac:dyDescent="0.35">
      <c r="A42" s="2"/>
      <c r="B42" s="23"/>
      <c r="C42" s="1">
        <v>3</v>
      </c>
      <c r="D42" s="60" t="s">
        <v>45</v>
      </c>
      <c r="E42" s="61"/>
      <c r="F42" s="61"/>
      <c r="G42" s="61"/>
      <c r="H42" s="61"/>
      <c r="I42" s="62"/>
      <c r="J42" s="27"/>
      <c r="K42" s="28" t="s">
        <v>8</v>
      </c>
      <c r="L42" s="29">
        <f>IF($K$39&gt;=3,1,0)</f>
        <v>0</v>
      </c>
      <c r="M42" s="29"/>
      <c r="N42" s="29"/>
      <c r="O42" s="29"/>
      <c r="P42" s="29"/>
      <c r="Q42" s="29"/>
      <c r="R42" s="2"/>
      <c r="S42" s="2"/>
      <c r="T42" s="2"/>
      <c r="U42" s="2"/>
      <c r="V42" s="2"/>
      <c r="W42" s="2"/>
      <c r="X42" s="2"/>
      <c r="Y42" s="2"/>
    </row>
    <row r="43" spans="1:25" ht="28.5" customHeight="1" x14ac:dyDescent="0.35">
      <c r="A43" s="2"/>
      <c r="B43" s="23"/>
      <c r="C43" s="1">
        <v>4</v>
      </c>
      <c r="D43" s="60" t="s">
        <v>46</v>
      </c>
      <c r="E43" s="61"/>
      <c r="F43" s="61"/>
      <c r="G43" s="61"/>
      <c r="H43" s="61"/>
      <c r="I43" s="62"/>
      <c r="J43" s="27"/>
      <c r="K43" s="28" t="s">
        <v>28</v>
      </c>
      <c r="L43" s="29">
        <f>IF($K$39&gt;=4,1,0)</f>
        <v>0</v>
      </c>
      <c r="M43" s="29"/>
      <c r="N43" s="29"/>
      <c r="O43" s="29"/>
      <c r="P43" s="29"/>
      <c r="Q43" s="29"/>
      <c r="R43" s="2"/>
      <c r="S43" s="2"/>
      <c r="T43" s="2"/>
      <c r="U43" s="2"/>
      <c r="V43" s="2"/>
      <c r="W43" s="2"/>
      <c r="X43" s="2"/>
      <c r="Y43" s="2"/>
    </row>
    <row r="44" spans="1:25" ht="28.5" customHeight="1" x14ac:dyDescent="0.35">
      <c r="A44" s="2"/>
      <c r="B44" s="23"/>
      <c r="C44" s="1">
        <v>5</v>
      </c>
      <c r="D44" s="60" t="s">
        <v>47</v>
      </c>
      <c r="E44" s="61"/>
      <c r="F44" s="61"/>
      <c r="G44" s="61"/>
      <c r="H44" s="61"/>
      <c r="I44" s="62"/>
      <c r="J44" s="27"/>
      <c r="K44" s="28" t="s">
        <v>33</v>
      </c>
      <c r="L44" s="29">
        <f>IF($K$39&gt;=5,1,0)</f>
        <v>0</v>
      </c>
      <c r="M44" s="29"/>
      <c r="N44" s="29"/>
      <c r="O44" s="29"/>
      <c r="P44" s="29"/>
      <c r="Q44" s="29"/>
      <c r="R44" s="2"/>
      <c r="S44" s="2"/>
      <c r="T44" s="2"/>
      <c r="U44" s="2"/>
      <c r="V44" s="2"/>
      <c r="W44" s="2"/>
      <c r="X44" s="2"/>
      <c r="Y44" s="2"/>
    </row>
    <row r="45" spans="1:25" ht="16" customHeight="1" x14ac:dyDescent="0.35">
      <c r="A45" s="2"/>
      <c r="B45" s="2"/>
      <c r="C45" s="2"/>
      <c r="D45" s="2"/>
      <c r="E45" s="2"/>
      <c r="F45" s="2"/>
      <c r="G45" s="2"/>
      <c r="H45" s="3"/>
      <c r="I45" s="3"/>
      <c r="J45" s="27"/>
      <c r="K45" s="28"/>
      <c r="L45" s="29"/>
      <c r="M45" s="29"/>
      <c r="N45" s="29"/>
      <c r="O45" s="29"/>
      <c r="P45" s="29"/>
      <c r="Q45" s="29"/>
      <c r="R45" s="2"/>
      <c r="S45" s="2"/>
      <c r="T45" s="2"/>
      <c r="U45" s="2"/>
      <c r="V45" s="2"/>
      <c r="W45" s="2"/>
      <c r="X45" s="2"/>
      <c r="Y45" s="2"/>
    </row>
    <row r="46" spans="1:25" ht="28.5" customHeight="1" x14ac:dyDescent="0.35">
      <c r="A46" s="2"/>
      <c r="B46" s="66" t="s">
        <v>76</v>
      </c>
      <c r="C46" s="66"/>
      <c r="D46" s="63" t="e">
        <f>VLOOKUP(K39,C40:H44,2)</f>
        <v>#N/A</v>
      </c>
      <c r="E46" s="61"/>
      <c r="F46" s="61"/>
      <c r="G46" s="61"/>
      <c r="H46" s="61"/>
      <c r="I46" s="61"/>
      <c r="J46" s="27"/>
      <c r="K46" s="28"/>
      <c r="L46" s="29"/>
      <c r="M46" s="29"/>
      <c r="N46" s="29"/>
      <c r="O46" s="29"/>
      <c r="P46" s="29"/>
      <c r="Q46" s="29"/>
      <c r="R46" s="2"/>
      <c r="S46" s="2"/>
      <c r="T46" s="2"/>
      <c r="U46" s="2"/>
      <c r="V46" s="2"/>
      <c r="W46" s="2"/>
      <c r="X46" s="2"/>
      <c r="Y46" s="2"/>
    </row>
    <row r="47" spans="1:25" ht="16" customHeight="1" x14ac:dyDescent="0.35">
      <c r="A47" s="2"/>
      <c r="B47" s="2"/>
      <c r="C47" s="2"/>
      <c r="D47" s="2"/>
      <c r="E47" s="2"/>
      <c r="F47" s="2"/>
      <c r="G47" s="2"/>
      <c r="H47" s="3"/>
      <c r="I47" s="3"/>
      <c r="J47" s="27"/>
      <c r="K47" s="28"/>
      <c r="L47" s="29"/>
      <c r="M47" s="29"/>
      <c r="N47" s="29"/>
      <c r="O47" s="29"/>
      <c r="P47" s="29"/>
      <c r="Q47" s="29"/>
      <c r="R47" s="2"/>
      <c r="S47" s="2"/>
      <c r="T47" s="2"/>
      <c r="U47" s="2"/>
      <c r="V47" s="2"/>
      <c r="W47" s="2"/>
      <c r="X47" s="2"/>
      <c r="Y47" s="2"/>
    </row>
    <row r="48" spans="1:25" ht="16" customHeight="1" x14ac:dyDescent="0.35">
      <c r="A48" s="2"/>
      <c r="B48" s="64" t="s">
        <v>20</v>
      </c>
      <c r="C48" s="64"/>
      <c r="D48" s="64"/>
      <c r="E48" s="64"/>
      <c r="F48" s="64"/>
      <c r="G48" s="64"/>
      <c r="H48" s="64"/>
      <c r="I48" s="65"/>
      <c r="J48" s="27"/>
      <c r="K48" s="28">
        <v>0</v>
      </c>
      <c r="L48" s="29"/>
      <c r="M48" s="29"/>
      <c r="N48" s="29"/>
      <c r="O48" s="29"/>
      <c r="P48" s="29"/>
      <c r="Q48" s="29"/>
      <c r="R48" s="2"/>
      <c r="S48" s="2"/>
      <c r="T48" s="2"/>
      <c r="U48" s="2"/>
      <c r="V48" s="2"/>
      <c r="W48" s="2"/>
      <c r="X48" s="2"/>
      <c r="Y48" s="2"/>
    </row>
    <row r="49" spans="1:25" ht="28.5" customHeight="1" x14ac:dyDescent="0.35">
      <c r="A49" s="2"/>
      <c r="B49" s="23"/>
      <c r="C49" s="1">
        <v>1</v>
      </c>
      <c r="D49" s="60" t="s">
        <v>48</v>
      </c>
      <c r="E49" s="61"/>
      <c r="F49" s="61"/>
      <c r="G49" s="61"/>
      <c r="H49" s="61"/>
      <c r="I49" s="62"/>
      <c r="J49" s="27"/>
      <c r="K49" s="28" t="s">
        <v>25</v>
      </c>
      <c r="L49" s="29">
        <f>IF($K$48&gt;=1,1,0)</f>
        <v>0</v>
      </c>
      <c r="M49" s="29"/>
      <c r="N49" s="29"/>
      <c r="O49" s="29"/>
      <c r="P49" s="29"/>
      <c r="Q49" s="29"/>
      <c r="R49" s="2"/>
      <c r="S49" s="2"/>
      <c r="T49" s="2"/>
      <c r="U49" s="2"/>
      <c r="V49" s="2"/>
      <c r="W49" s="2"/>
      <c r="X49" s="2"/>
      <c r="Y49" s="2"/>
    </row>
    <row r="50" spans="1:25" ht="28.5" customHeight="1" x14ac:dyDescent="0.35">
      <c r="A50" s="2"/>
      <c r="B50" s="23"/>
      <c r="C50" s="1">
        <v>2</v>
      </c>
      <c r="D50" s="60" t="s">
        <v>49</v>
      </c>
      <c r="E50" s="61"/>
      <c r="F50" s="61"/>
      <c r="G50" s="61"/>
      <c r="H50" s="61"/>
      <c r="I50" s="62"/>
      <c r="J50" s="27"/>
      <c r="K50" s="28" t="s">
        <v>26</v>
      </c>
      <c r="L50" s="29">
        <f>IF($K$48&gt;=2,1,0)</f>
        <v>0</v>
      </c>
      <c r="M50" s="29"/>
      <c r="N50" s="29"/>
      <c r="O50" s="29"/>
      <c r="P50" s="29"/>
      <c r="Q50" s="29"/>
      <c r="R50" s="2"/>
      <c r="S50" s="2"/>
      <c r="T50" s="2"/>
      <c r="U50" s="2"/>
      <c r="V50" s="2"/>
      <c r="W50" s="2"/>
      <c r="X50" s="2"/>
      <c r="Y50" s="2"/>
    </row>
    <row r="51" spans="1:25" ht="28.5" customHeight="1" x14ac:dyDescent="0.35">
      <c r="A51" s="2"/>
      <c r="B51" s="23"/>
      <c r="C51" s="1">
        <v>3</v>
      </c>
      <c r="D51" s="60" t="s">
        <v>50</v>
      </c>
      <c r="E51" s="61"/>
      <c r="F51" s="61"/>
      <c r="G51" s="61"/>
      <c r="H51" s="61"/>
      <c r="I51" s="62"/>
      <c r="J51" s="27"/>
      <c r="K51" s="28" t="s">
        <v>7</v>
      </c>
      <c r="L51" s="29">
        <f>IF($K$48&gt;=3,1,0)</f>
        <v>0</v>
      </c>
      <c r="M51" s="29"/>
      <c r="N51" s="29"/>
      <c r="O51" s="29"/>
      <c r="P51" s="29"/>
      <c r="Q51" s="29"/>
      <c r="R51" s="2"/>
      <c r="S51" s="2"/>
      <c r="T51" s="2"/>
      <c r="U51" s="2"/>
      <c r="V51" s="2"/>
      <c r="W51" s="2"/>
      <c r="X51" s="2"/>
      <c r="Y51" s="2"/>
    </row>
    <row r="52" spans="1:25" ht="28.5" customHeight="1" x14ac:dyDescent="0.35">
      <c r="A52" s="2"/>
      <c r="B52" s="23"/>
      <c r="C52" s="1">
        <v>4</v>
      </c>
      <c r="D52" s="60" t="s">
        <v>51</v>
      </c>
      <c r="E52" s="61"/>
      <c r="F52" s="61"/>
      <c r="G52" s="61"/>
      <c r="H52" s="61"/>
      <c r="I52" s="62"/>
      <c r="J52" s="27"/>
      <c r="K52" s="28" t="s">
        <v>27</v>
      </c>
      <c r="L52" s="29">
        <f>IF($K$48&gt;=4,1,0)</f>
        <v>0</v>
      </c>
      <c r="M52" s="29"/>
      <c r="N52" s="29"/>
      <c r="O52" s="29"/>
      <c r="P52" s="29"/>
      <c r="Q52" s="29"/>
      <c r="R52" s="2"/>
      <c r="S52" s="2"/>
      <c r="T52" s="2"/>
      <c r="U52" s="2"/>
      <c r="V52" s="2"/>
      <c r="W52" s="2"/>
      <c r="X52" s="2"/>
      <c r="Y52" s="2"/>
    </row>
    <row r="53" spans="1:25" ht="28.5" customHeight="1" x14ac:dyDescent="0.35">
      <c r="A53" s="2"/>
      <c r="B53" s="23"/>
      <c r="C53" s="1">
        <v>5</v>
      </c>
      <c r="D53" s="60" t="s">
        <v>52</v>
      </c>
      <c r="E53" s="61"/>
      <c r="F53" s="61"/>
      <c r="G53" s="61"/>
      <c r="H53" s="61"/>
      <c r="I53" s="62"/>
      <c r="J53" s="27"/>
      <c r="K53" s="28" t="s">
        <v>28</v>
      </c>
      <c r="L53" s="29">
        <f>IF($K$48&gt;=5,1,0)</f>
        <v>0</v>
      </c>
      <c r="M53" s="29"/>
      <c r="N53" s="29"/>
      <c r="O53" s="29"/>
      <c r="P53" s="29"/>
      <c r="Q53" s="29"/>
      <c r="R53" s="2"/>
      <c r="S53" s="2"/>
      <c r="T53" s="2"/>
      <c r="U53" s="2"/>
      <c r="V53" s="2"/>
      <c r="W53" s="2"/>
      <c r="X53" s="2"/>
      <c r="Y53" s="2"/>
    </row>
    <row r="54" spans="1:25" x14ac:dyDescent="0.35">
      <c r="A54" s="2"/>
      <c r="B54" s="2"/>
      <c r="C54" s="2"/>
      <c r="D54" s="2"/>
      <c r="E54" s="2"/>
      <c r="F54" s="2"/>
      <c r="G54" s="2"/>
      <c r="H54" s="3"/>
      <c r="I54" s="3"/>
      <c r="J54" s="27"/>
      <c r="K54" s="28"/>
      <c r="L54" s="29"/>
      <c r="M54" s="29"/>
      <c r="N54" s="29"/>
      <c r="O54" s="29"/>
      <c r="P54" s="29"/>
      <c r="Q54" s="29"/>
      <c r="R54" s="2"/>
      <c r="S54" s="2"/>
      <c r="T54" s="2"/>
      <c r="U54" s="2"/>
      <c r="V54" s="2"/>
      <c r="W54" s="2"/>
      <c r="X54" s="2"/>
      <c r="Y54" s="2"/>
    </row>
    <row r="55" spans="1:25" ht="28.5" customHeight="1" x14ac:dyDescent="0.35">
      <c r="A55" s="2"/>
      <c r="B55" s="66" t="s">
        <v>76</v>
      </c>
      <c r="C55" s="66"/>
      <c r="D55" s="63" t="e">
        <f>VLOOKUP(K48,C49:H53,2)</f>
        <v>#N/A</v>
      </c>
      <c r="E55" s="61"/>
      <c r="F55" s="61"/>
      <c r="G55" s="61"/>
      <c r="H55" s="61"/>
      <c r="I55" s="62"/>
      <c r="J55" s="27"/>
      <c r="K55" s="28"/>
      <c r="L55" s="29"/>
      <c r="M55" s="29"/>
      <c r="N55" s="29"/>
      <c r="O55" s="29"/>
      <c r="P55" s="29"/>
      <c r="Q55" s="29"/>
      <c r="R55" s="2"/>
      <c r="S55" s="2"/>
      <c r="T55" s="2"/>
      <c r="U55" s="2"/>
      <c r="V55" s="2"/>
      <c r="W55" s="2"/>
      <c r="X55" s="2"/>
      <c r="Y55" s="2"/>
    </row>
    <row r="56" spans="1:25" ht="16" customHeight="1" x14ac:dyDescent="0.35">
      <c r="A56" s="2"/>
      <c r="B56" s="2"/>
      <c r="C56" s="2"/>
      <c r="D56" s="2"/>
      <c r="E56" s="2"/>
      <c r="F56" s="2"/>
      <c r="G56" s="2"/>
      <c r="H56" s="3"/>
      <c r="I56" s="3"/>
      <c r="J56" s="27"/>
      <c r="K56" s="28"/>
      <c r="L56" s="29"/>
      <c r="M56" s="29"/>
      <c r="N56" s="29"/>
      <c r="O56" s="29"/>
      <c r="P56" s="29"/>
      <c r="Q56" s="29"/>
      <c r="R56" s="2"/>
      <c r="S56" s="2"/>
      <c r="T56" s="2"/>
      <c r="U56" s="2"/>
      <c r="V56" s="2"/>
      <c r="W56" s="2"/>
      <c r="X56" s="2"/>
      <c r="Y56" s="2"/>
    </row>
    <row r="57" spans="1:25" ht="16" customHeight="1" x14ac:dyDescent="0.35">
      <c r="A57" s="2"/>
      <c r="B57" s="64" t="s">
        <v>14</v>
      </c>
      <c r="C57" s="64"/>
      <c r="D57" s="64"/>
      <c r="E57" s="64"/>
      <c r="F57" s="64"/>
      <c r="G57" s="64"/>
      <c r="H57" s="64"/>
      <c r="I57" s="65"/>
      <c r="J57" s="27"/>
      <c r="K57" s="28">
        <v>0</v>
      </c>
      <c r="L57" s="29"/>
      <c r="M57" s="29"/>
      <c r="N57" s="29"/>
      <c r="O57" s="29"/>
      <c r="P57" s="29"/>
      <c r="Q57" s="29"/>
      <c r="R57" s="2"/>
      <c r="S57" s="2"/>
      <c r="T57" s="2"/>
      <c r="U57" s="2"/>
      <c r="V57" s="2"/>
      <c r="W57" s="2"/>
      <c r="X57" s="2"/>
      <c r="Y57" s="2"/>
    </row>
    <row r="58" spans="1:25" ht="28.5" customHeight="1" x14ac:dyDescent="0.35">
      <c r="A58" s="2"/>
      <c r="B58" s="23"/>
      <c r="C58" s="1">
        <v>1</v>
      </c>
      <c r="D58" s="60" t="s">
        <v>53</v>
      </c>
      <c r="E58" s="61"/>
      <c r="F58" s="61"/>
      <c r="G58" s="61"/>
      <c r="H58" s="61"/>
      <c r="I58" s="62"/>
      <c r="J58" s="27"/>
      <c r="K58" s="30" t="s">
        <v>25</v>
      </c>
      <c r="L58" s="29">
        <f>IF($K$57&gt;=1,1,0)</f>
        <v>0</v>
      </c>
      <c r="M58" s="29"/>
      <c r="N58" s="29"/>
      <c r="O58" s="29"/>
      <c r="P58" s="29"/>
      <c r="Q58" s="29"/>
      <c r="R58" s="2"/>
      <c r="S58" s="2"/>
      <c r="T58" s="2"/>
      <c r="U58" s="2"/>
      <c r="V58" s="2"/>
      <c r="W58" s="2"/>
      <c r="X58" s="2"/>
      <c r="Y58" s="2"/>
    </row>
    <row r="59" spans="1:25" ht="28.5" customHeight="1" x14ac:dyDescent="0.35">
      <c r="A59" s="2"/>
      <c r="B59" s="23"/>
      <c r="C59" s="1">
        <v>2</v>
      </c>
      <c r="D59" s="60" t="s">
        <v>12</v>
      </c>
      <c r="E59" s="61"/>
      <c r="F59" s="61"/>
      <c r="G59" s="61"/>
      <c r="H59" s="61"/>
      <c r="I59" s="62"/>
      <c r="J59" s="27"/>
      <c r="K59" s="30" t="s">
        <v>29</v>
      </c>
      <c r="L59" s="29">
        <f>IF($K$57&gt;=2,1,0)</f>
        <v>0</v>
      </c>
      <c r="M59" s="29"/>
      <c r="N59" s="29"/>
      <c r="O59" s="29"/>
      <c r="P59" s="29"/>
      <c r="Q59" s="29"/>
      <c r="R59" s="2"/>
      <c r="S59" s="2"/>
      <c r="T59" s="2"/>
      <c r="U59" s="2"/>
      <c r="V59" s="2"/>
      <c r="W59" s="2"/>
      <c r="X59" s="2"/>
      <c r="Y59" s="2"/>
    </row>
    <row r="60" spans="1:25" ht="28.5" customHeight="1" x14ac:dyDescent="0.35">
      <c r="A60" s="2"/>
      <c r="B60" s="23"/>
      <c r="C60" s="1">
        <v>3</v>
      </c>
      <c r="D60" s="60" t="s">
        <v>13</v>
      </c>
      <c r="E60" s="61"/>
      <c r="F60" s="61"/>
      <c r="G60" s="61"/>
      <c r="H60" s="61"/>
      <c r="I60" s="62"/>
      <c r="J60" s="27"/>
      <c r="K60" s="30" t="s">
        <v>30</v>
      </c>
      <c r="L60" s="29">
        <f>IF($K$57&gt;=3,1,0)</f>
        <v>0</v>
      </c>
      <c r="M60" s="29"/>
      <c r="N60" s="29"/>
      <c r="O60" s="29"/>
      <c r="P60" s="29"/>
      <c r="Q60" s="29"/>
      <c r="R60" s="2"/>
      <c r="S60" s="2"/>
      <c r="T60" s="2"/>
      <c r="U60" s="2"/>
      <c r="V60" s="2"/>
      <c r="W60" s="2"/>
      <c r="X60" s="2"/>
      <c r="Y60" s="2"/>
    </row>
    <row r="61" spans="1:25" ht="28.5" customHeight="1" x14ac:dyDescent="0.35">
      <c r="A61" s="2"/>
      <c r="B61" s="23"/>
      <c r="C61" s="1">
        <v>4</v>
      </c>
      <c r="D61" s="60" t="s">
        <v>54</v>
      </c>
      <c r="E61" s="61"/>
      <c r="F61" s="61"/>
      <c r="G61" s="61"/>
      <c r="H61" s="61"/>
      <c r="I61" s="62"/>
      <c r="J61" s="27"/>
      <c r="K61" s="30" t="s">
        <v>31</v>
      </c>
      <c r="L61" s="29">
        <f>IF($K$57&gt;=4,1,0)</f>
        <v>0</v>
      </c>
      <c r="M61" s="29"/>
      <c r="N61" s="29"/>
      <c r="O61" s="29"/>
      <c r="P61" s="29"/>
      <c r="Q61" s="29"/>
      <c r="R61" s="2"/>
      <c r="S61" s="2"/>
      <c r="T61" s="2"/>
      <c r="U61" s="2"/>
      <c r="V61" s="2"/>
      <c r="W61" s="2"/>
      <c r="X61" s="2"/>
      <c r="Y61" s="2"/>
    </row>
    <row r="62" spans="1:25" ht="28.5" customHeight="1" x14ac:dyDescent="0.35">
      <c r="A62" s="2"/>
      <c r="B62" s="23"/>
      <c r="C62" s="1">
        <v>5</v>
      </c>
      <c r="D62" s="60" t="s">
        <v>55</v>
      </c>
      <c r="E62" s="61"/>
      <c r="F62" s="61"/>
      <c r="G62" s="61"/>
      <c r="H62" s="61"/>
      <c r="I62" s="62"/>
      <c r="J62" s="27"/>
      <c r="K62" s="30" t="s">
        <v>32</v>
      </c>
      <c r="L62" s="29">
        <f>IF($K$57&gt;=5,1,0)</f>
        <v>0</v>
      </c>
      <c r="M62" s="29"/>
      <c r="N62" s="29"/>
      <c r="O62" s="29"/>
      <c r="P62" s="29"/>
      <c r="Q62" s="29"/>
      <c r="R62" s="2"/>
      <c r="S62" s="2"/>
      <c r="T62" s="2"/>
      <c r="U62" s="2"/>
      <c r="V62" s="2"/>
      <c r="W62" s="2"/>
      <c r="X62" s="2"/>
      <c r="Y62" s="2"/>
    </row>
    <row r="63" spans="1:25" ht="16" customHeight="1" x14ac:dyDescent="0.35">
      <c r="A63" s="2"/>
      <c r="B63" s="2"/>
      <c r="C63" s="2"/>
      <c r="D63" s="2"/>
      <c r="E63" s="2"/>
      <c r="F63" s="2"/>
      <c r="G63" s="2"/>
      <c r="H63" s="3"/>
      <c r="I63" s="3"/>
      <c r="J63" s="27"/>
      <c r="K63" s="28"/>
      <c r="L63" s="29"/>
      <c r="M63" s="29"/>
      <c r="N63" s="29"/>
      <c r="O63" s="29"/>
      <c r="P63" s="29"/>
      <c r="Q63" s="29"/>
      <c r="R63" s="2"/>
      <c r="S63" s="2"/>
      <c r="T63" s="2"/>
      <c r="U63" s="2"/>
      <c r="V63" s="2"/>
      <c r="W63" s="2"/>
      <c r="X63" s="2"/>
      <c r="Y63" s="2"/>
    </row>
    <row r="64" spans="1:25" ht="28.5" customHeight="1" x14ac:dyDescent="0.35">
      <c r="A64" s="2"/>
      <c r="B64" s="66" t="s">
        <v>76</v>
      </c>
      <c r="C64" s="66"/>
      <c r="D64" s="63" t="e">
        <f>VLOOKUP(K57,C58:H62,2)</f>
        <v>#N/A</v>
      </c>
      <c r="E64" s="61"/>
      <c r="F64" s="61"/>
      <c r="G64" s="61"/>
      <c r="H64" s="61"/>
      <c r="I64" s="61"/>
      <c r="J64" s="27"/>
      <c r="K64" s="28"/>
      <c r="L64" s="29"/>
      <c r="M64" s="29"/>
      <c r="N64" s="29"/>
      <c r="O64" s="29"/>
      <c r="P64" s="29"/>
      <c r="Q64" s="29"/>
      <c r="R64" s="2"/>
      <c r="S64" s="2"/>
      <c r="T64" s="2"/>
      <c r="U64" s="2"/>
      <c r="V64" s="2"/>
      <c r="W64" s="2"/>
      <c r="X64" s="2"/>
      <c r="Y64" s="2"/>
    </row>
    <row r="65" spans="1:25" ht="16" customHeight="1" x14ac:dyDescent="0.35">
      <c r="A65" s="2"/>
      <c r="B65" s="2"/>
      <c r="C65" s="2"/>
      <c r="D65" s="2"/>
      <c r="E65" s="2"/>
      <c r="F65" s="2"/>
      <c r="G65" s="2"/>
      <c r="H65" s="3"/>
      <c r="I65" s="3"/>
      <c r="J65" s="27"/>
      <c r="K65" s="28"/>
      <c r="L65" s="29"/>
      <c r="M65" s="29"/>
      <c r="N65" s="29"/>
      <c r="O65" s="29"/>
      <c r="P65" s="29"/>
      <c r="Q65" s="29"/>
      <c r="R65" s="2"/>
      <c r="S65" s="2"/>
      <c r="T65" s="2"/>
      <c r="U65" s="2"/>
      <c r="V65" s="2"/>
      <c r="W65" s="2"/>
      <c r="X65" s="2"/>
      <c r="Y65" s="2"/>
    </row>
    <row r="66" spans="1:25" ht="16" customHeight="1" x14ac:dyDescent="0.35">
      <c r="A66" s="2"/>
      <c r="B66" s="64" t="s">
        <v>21</v>
      </c>
      <c r="C66" s="64"/>
      <c r="D66" s="64"/>
      <c r="E66" s="64"/>
      <c r="F66" s="64"/>
      <c r="G66" s="64"/>
      <c r="H66" s="64"/>
      <c r="I66" s="65"/>
      <c r="J66" s="27"/>
      <c r="K66" s="28">
        <v>0</v>
      </c>
      <c r="L66" s="29"/>
      <c r="M66" s="29"/>
      <c r="N66" s="29"/>
      <c r="O66" s="29"/>
      <c r="P66" s="29"/>
      <c r="Q66" s="29"/>
      <c r="R66" s="2"/>
      <c r="S66" s="2"/>
      <c r="T66" s="2"/>
      <c r="U66" s="2"/>
      <c r="V66" s="2"/>
      <c r="W66" s="2"/>
      <c r="X66" s="2"/>
      <c r="Y66" s="2"/>
    </row>
    <row r="67" spans="1:25" ht="28.5" customHeight="1" x14ac:dyDescent="0.35">
      <c r="A67" s="2"/>
      <c r="B67" s="23"/>
      <c r="C67" s="1">
        <v>1</v>
      </c>
      <c r="D67" s="60" t="s">
        <v>23</v>
      </c>
      <c r="E67" s="61"/>
      <c r="F67" s="61"/>
      <c r="G67" s="61"/>
      <c r="H67" s="61"/>
      <c r="I67" s="62"/>
      <c r="J67" s="27"/>
      <c r="K67" s="32" t="s">
        <v>7</v>
      </c>
      <c r="L67" s="29">
        <f>IF($K$66&gt;=1,1,0)</f>
        <v>0</v>
      </c>
      <c r="M67" s="29"/>
      <c r="N67" s="29"/>
      <c r="O67" s="29"/>
      <c r="P67" s="29"/>
      <c r="Q67" s="29"/>
      <c r="R67" s="2"/>
      <c r="S67" s="2"/>
      <c r="T67" s="2"/>
      <c r="U67" s="2"/>
      <c r="V67" s="2"/>
      <c r="W67" s="2"/>
      <c r="X67" s="2"/>
      <c r="Y67" s="2"/>
    </row>
    <row r="68" spans="1:25" ht="28.5" customHeight="1" x14ac:dyDescent="0.35">
      <c r="A68" s="2"/>
      <c r="B68" s="23"/>
      <c r="C68" s="1">
        <v>2</v>
      </c>
      <c r="D68" s="60" t="s">
        <v>56</v>
      </c>
      <c r="E68" s="61"/>
      <c r="F68" s="61"/>
      <c r="G68" s="61"/>
      <c r="H68" s="61"/>
      <c r="I68" s="62"/>
      <c r="J68" s="27"/>
      <c r="K68" s="32" t="s">
        <v>27</v>
      </c>
      <c r="L68" s="29">
        <f>IF($K$66&gt;=2,1,0)</f>
        <v>0</v>
      </c>
      <c r="M68" s="29"/>
      <c r="N68" s="29"/>
      <c r="O68" s="29"/>
      <c r="P68" s="29"/>
      <c r="Q68" s="29"/>
      <c r="R68" s="2"/>
      <c r="S68" s="2"/>
      <c r="T68" s="2"/>
      <c r="U68" s="2"/>
      <c r="V68" s="2"/>
      <c r="W68" s="2"/>
      <c r="X68" s="2"/>
      <c r="Y68" s="2"/>
    </row>
    <row r="69" spans="1:25" ht="28.5" customHeight="1" x14ac:dyDescent="0.35">
      <c r="A69" s="2"/>
      <c r="B69" s="23"/>
      <c r="C69" s="1">
        <v>3</v>
      </c>
      <c r="D69" s="60" t="s">
        <v>57</v>
      </c>
      <c r="E69" s="61"/>
      <c r="F69" s="61"/>
      <c r="G69" s="61"/>
      <c r="H69" s="61"/>
      <c r="I69" s="62"/>
      <c r="J69" s="27"/>
      <c r="K69" s="32" t="s">
        <v>28</v>
      </c>
      <c r="L69" s="29">
        <f>IF($K$66&gt;=3,1,0)</f>
        <v>0</v>
      </c>
      <c r="M69" s="29"/>
      <c r="N69" s="29"/>
      <c r="O69" s="29"/>
      <c r="P69" s="29"/>
      <c r="Q69" s="29"/>
      <c r="R69" s="2"/>
      <c r="S69" s="2"/>
      <c r="T69" s="2"/>
      <c r="U69" s="2"/>
      <c r="V69" s="2"/>
      <c r="W69" s="2"/>
      <c r="X69" s="2"/>
      <c r="Y69" s="2"/>
    </row>
    <row r="70" spans="1:25" ht="28.5" customHeight="1" x14ac:dyDescent="0.35">
      <c r="A70" s="2"/>
      <c r="B70" s="23"/>
      <c r="C70" s="1">
        <v>4</v>
      </c>
      <c r="D70" s="60" t="s">
        <v>58</v>
      </c>
      <c r="E70" s="61"/>
      <c r="F70" s="61"/>
      <c r="G70" s="61"/>
      <c r="H70" s="61"/>
      <c r="I70" s="62"/>
      <c r="J70" s="27"/>
      <c r="K70" s="32" t="s">
        <v>33</v>
      </c>
      <c r="L70" s="29">
        <f>IF($K$66&gt;=4,1,0)</f>
        <v>0</v>
      </c>
      <c r="M70" s="29"/>
      <c r="N70" s="29"/>
      <c r="O70" s="29"/>
      <c r="P70" s="29"/>
      <c r="Q70" s="29"/>
      <c r="R70" s="2"/>
      <c r="S70" s="2"/>
      <c r="T70" s="2"/>
      <c r="U70" s="2"/>
      <c r="V70" s="2"/>
      <c r="W70" s="2"/>
      <c r="X70" s="2"/>
      <c r="Y70" s="2"/>
    </row>
    <row r="71" spans="1:25" ht="28.5" customHeight="1" x14ac:dyDescent="0.35">
      <c r="A71" s="2"/>
      <c r="B71" s="23"/>
      <c r="C71" s="1">
        <v>5</v>
      </c>
      <c r="D71" s="60" t="s">
        <v>59</v>
      </c>
      <c r="E71" s="61"/>
      <c r="F71" s="61"/>
      <c r="G71" s="61"/>
      <c r="H71" s="61"/>
      <c r="I71" s="62"/>
      <c r="J71" s="27"/>
      <c r="K71" s="32" t="s">
        <v>34</v>
      </c>
      <c r="L71" s="29">
        <f>IF($K$66&gt;=5,1,0)</f>
        <v>0</v>
      </c>
      <c r="M71" s="29"/>
      <c r="N71" s="29"/>
      <c r="O71" s="29"/>
      <c r="P71" s="29"/>
      <c r="Q71" s="29"/>
      <c r="R71" s="2"/>
      <c r="S71" s="2"/>
      <c r="T71" s="2"/>
      <c r="U71" s="2"/>
      <c r="V71" s="2"/>
      <c r="W71" s="2"/>
      <c r="X71" s="2"/>
      <c r="Y71" s="2"/>
    </row>
    <row r="72" spans="1:25" ht="16" customHeight="1" x14ac:dyDescent="0.35">
      <c r="A72" s="2"/>
      <c r="B72" s="2"/>
      <c r="C72" s="2"/>
      <c r="D72" s="2"/>
      <c r="E72" s="2"/>
      <c r="F72" s="2"/>
      <c r="G72" s="2"/>
      <c r="H72" s="3"/>
      <c r="I72" s="3"/>
      <c r="J72" s="27"/>
      <c r="K72" s="28"/>
      <c r="L72" s="29"/>
      <c r="M72" s="29"/>
      <c r="N72" s="29"/>
      <c r="O72" s="29"/>
      <c r="P72" s="29"/>
      <c r="Q72" s="29"/>
      <c r="R72" s="2"/>
      <c r="S72" s="2"/>
      <c r="T72" s="2"/>
      <c r="U72" s="2"/>
      <c r="V72" s="2"/>
      <c r="W72" s="2"/>
      <c r="X72" s="2"/>
      <c r="Y72" s="2"/>
    </row>
    <row r="73" spans="1:25" ht="28.5" customHeight="1" x14ac:dyDescent="0.35">
      <c r="A73" s="2"/>
      <c r="B73" s="66" t="s">
        <v>76</v>
      </c>
      <c r="C73" s="66"/>
      <c r="D73" s="63" t="e">
        <f>VLOOKUP(K66,C67:H71,2)</f>
        <v>#N/A</v>
      </c>
      <c r="E73" s="61"/>
      <c r="F73" s="61"/>
      <c r="G73" s="61"/>
      <c r="H73" s="61"/>
      <c r="I73" s="61"/>
      <c r="J73" s="27"/>
      <c r="K73" s="28"/>
      <c r="L73" s="29"/>
      <c r="M73" s="29"/>
      <c r="N73" s="29"/>
      <c r="O73" s="29"/>
      <c r="P73" s="29"/>
      <c r="Q73" s="29"/>
      <c r="R73" s="2"/>
      <c r="S73" s="2"/>
      <c r="T73" s="2"/>
      <c r="U73" s="2"/>
      <c r="V73" s="2"/>
      <c r="W73" s="2"/>
      <c r="X73" s="2"/>
      <c r="Y73" s="2"/>
    </row>
    <row r="74" spans="1:25" ht="16" customHeight="1" x14ac:dyDescent="0.35">
      <c r="A74" s="2"/>
      <c r="B74" s="2"/>
      <c r="C74" s="2"/>
      <c r="D74" s="2"/>
      <c r="E74" s="2"/>
      <c r="F74" s="2"/>
      <c r="G74" s="2"/>
      <c r="H74" s="3"/>
      <c r="I74" s="3"/>
      <c r="J74" s="27"/>
      <c r="K74" s="28"/>
      <c r="L74" s="29"/>
      <c r="M74" s="29"/>
      <c r="N74" s="29"/>
      <c r="O74" s="29"/>
      <c r="P74" s="29"/>
      <c r="Q74" s="29"/>
      <c r="R74" s="2"/>
      <c r="S74" s="2"/>
      <c r="T74" s="2"/>
      <c r="U74" s="2"/>
      <c r="V74" s="2"/>
      <c r="W74" s="2"/>
      <c r="X74" s="2"/>
      <c r="Y74" s="2"/>
    </row>
    <row r="75" spans="1:25" ht="16" customHeight="1" x14ac:dyDescent="0.35">
      <c r="A75" s="2"/>
      <c r="B75" s="64" t="s">
        <v>22</v>
      </c>
      <c r="C75" s="64"/>
      <c r="D75" s="64"/>
      <c r="E75" s="64"/>
      <c r="F75" s="64"/>
      <c r="G75" s="64"/>
      <c r="H75" s="64"/>
      <c r="I75" s="65"/>
      <c r="J75" s="27"/>
      <c r="K75" s="28">
        <v>0</v>
      </c>
      <c r="L75" s="29"/>
      <c r="M75" s="29"/>
      <c r="N75" s="29"/>
      <c r="O75" s="29"/>
      <c r="P75" s="29"/>
      <c r="Q75" s="29"/>
      <c r="R75" s="2"/>
      <c r="S75" s="2"/>
      <c r="T75" s="2"/>
      <c r="U75" s="2"/>
      <c r="V75" s="2"/>
      <c r="W75" s="2"/>
      <c r="X75" s="2"/>
      <c r="Y75" s="2"/>
    </row>
    <row r="76" spans="1:25" ht="28.5" customHeight="1" x14ac:dyDescent="0.35">
      <c r="A76" s="2"/>
      <c r="B76" s="23"/>
      <c r="C76" s="1">
        <v>1</v>
      </c>
      <c r="D76" s="60" t="s">
        <v>15</v>
      </c>
      <c r="E76" s="61"/>
      <c r="F76" s="61"/>
      <c r="G76" s="61"/>
      <c r="H76" s="61"/>
      <c r="I76" s="62"/>
      <c r="J76" s="27"/>
      <c r="K76" s="28" t="s">
        <v>27</v>
      </c>
      <c r="L76" s="29">
        <f>IF($K$75&gt;=1,1,0)</f>
        <v>0</v>
      </c>
      <c r="M76" s="29"/>
      <c r="N76" s="29"/>
      <c r="O76" s="29"/>
      <c r="P76" s="29"/>
      <c r="Q76" s="29"/>
      <c r="R76" s="2"/>
      <c r="S76" s="2"/>
      <c r="T76" s="2"/>
      <c r="U76" s="2"/>
      <c r="V76" s="2"/>
      <c r="W76" s="2"/>
      <c r="X76" s="2"/>
      <c r="Y76" s="2"/>
    </row>
    <row r="77" spans="1:25" ht="28.5" customHeight="1" x14ac:dyDescent="0.35">
      <c r="A77" s="2"/>
      <c r="B77" s="23"/>
      <c r="C77" s="1">
        <v>2</v>
      </c>
      <c r="D77" s="60" t="s">
        <v>60</v>
      </c>
      <c r="E77" s="61"/>
      <c r="F77" s="61"/>
      <c r="G77" s="61"/>
      <c r="H77" s="61"/>
      <c r="I77" s="62"/>
      <c r="J77" s="27"/>
      <c r="K77" s="28" t="s">
        <v>28</v>
      </c>
      <c r="L77" s="29">
        <f>IF($K$75&gt;=2,1,0)</f>
        <v>0</v>
      </c>
      <c r="M77" s="29"/>
      <c r="N77" s="29"/>
      <c r="O77" s="29"/>
      <c r="P77" s="29"/>
      <c r="Q77" s="29"/>
      <c r="R77" s="2"/>
      <c r="S77" s="2"/>
      <c r="T77" s="2"/>
      <c r="U77" s="2"/>
      <c r="V77" s="2"/>
      <c r="W77" s="2"/>
      <c r="X77" s="2"/>
      <c r="Y77" s="2"/>
    </row>
    <row r="78" spans="1:25" ht="28.5" customHeight="1" x14ac:dyDescent="0.35">
      <c r="A78" s="2"/>
      <c r="B78" s="23"/>
      <c r="C78" s="1">
        <v>3</v>
      </c>
      <c r="D78" s="60" t="s">
        <v>61</v>
      </c>
      <c r="E78" s="61"/>
      <c r="F78" s="61"/>
      <c r="G78" s="61"/>
      <c r="H78" s="61"/>
      <c r="I78" s="62"/>
      <c r="J78" s="27"/>
      <c r="K78" s="28" t="s">
        <v>34</v>
      </c>
      <c r="L78" s="29">
        <f>IF($K$75&gt;=3,1,0)</f>
        <v>0</v>
      </c>
      <c r="M78" s="29"/>
      <c r="N78" s="29"/>
      <c r="O78" s="29"/>
      <c r="P78" s="29"/>
      <c r="Q78" s="29"/>
      <c r="R78" s="2"/>
      <c r="S78" s="2"/>
      <c r="T78" s="2"/>
      <c r="U78" s="2"/>
      <c r="V78" s="2"/>
      <c r="W78" s="2"/>
      <c r="X78" s="2"/>
      <c r="Y78" s="2"/>
    </row>
    <row r="79" spans="1:25" ht="28.5" customHeight="1" x14ac:dyDescent="0.35">
      <c r="A79" s="2"/>
      <c r="B79" s="23"/>
      <c r="C79" s="1">
        <v>4</v>
      </c>
      <c r="D79" s="60" t="s">
        <v>62</v>
      </c>
      <c r="E79" s="61"/>
      <c r="F79" s="61"/>
      <c r="G79" s="61"/>
      <c r="H79" s="61"/>
      <c r="I79" s="62"/>
      <c r="J79" s="27"/>
      <c r="K79" s="28" t="s">
        <v>67</v>
      </c>
      <c r="L79" s="29">
        <f>IF($K$75&gt;=4,1,0)</f>
        <v>0</v>
      </c>
      <c r="M79" s="29"/>
      <c r="N79" s="29"/>
      <c r="O79" s="29"/>
      <c r="P79" s="29"/>
      <c r="Q79" s="29"/>
      <c r="R79" s="2"/>
      <c r="S79" s="2"/>
      <c r="T79" s="2"/>
      <c r="U79" s="2"/>
      <c r="V79" s="2"/>
      <c r="W79" s="2"/>
      <c r="X79" s="2"/>
      <c r="Y79" s="2"/>
    </row>
    <row r="80" spans="1:25" ht="28.5" customHeight="1" x14ac:dyDescent="0.35">
      <c r="A80" s="2"/>
      <c r="B80" s="23"/>
      <c r="C80" s="1">
        <v>5</v>
      </c>
      <c r="D80" s="60" t="s">
        <v>63</v>
      </c>
      <c r="E80" s="61"/>
      <c r="F80" s="61"/>
      <c r="G80" s="61"/>
      <c r="H80" s="61"/>
      <c r="I80" s="62"/>
      <c r="J80" s="27"/>
      <c r="K80" s="28" t="s">
        <v>68</v>
      </c>
      <c r="L80" s="29">
        <f>IF($K$75&gt;=5,1,0)</f>
        <v>0</v>
      </c>
      <c r="M80" s="29"/>
      <c r="N80" s="29"/>
      <c r="O80" s="29"/>
      <c r="P80" s="29"/>
      <c r="Q80" s="29"/>
      <c r="R80" s="2"/>
      <c r="S80" s="2"/>
      <c r="T80" s="2"/>
      <c r="U80" s="2"/>
      <c r="V80" s="2"/>
      <c r="W80" s="2"/>
      <c r="X80" s="2"/>
      <c r="Y80" s="2"/>
    </row>
    <row r="81" spans="1:25" ht="16" customHeight="1" x14ac:dyDescent="0.35">
      <c r="A81" s="2"/>
      <c r="B81" s="2"/>
      <c r="C81" s="2"/>
      <c r="D81" s="2"/>
      <c r="E81" s="2"/>
      <c r="F81" s="2"/>
      <c r="G81" s="2"/>
      <c r="H81" s="3"/>
      <c r="I81" s="3"/>
      <c r="J81" s="27"/>
      <c r="K81" s="28"/>
      <c r="L81" s="29"/>
      <c r="M81" s="29"/>
      <c r="N81" s="29"/>
      <c r="O81" s="29"/>
      <c r="P81" s="29"/>
      <c r="Q81" s="29"/>
      <c r="R81" s="2"/>
      <c r="S81" s="2"/>
      <c r="T81" s="2"/>
      <c r="U81" s="2"/>
      <c r="V81" s="2"/>
      <c r="W81" s="2"/>
      <c r="X81" s="2"/>
      <c r="Y81" s="2"/>
    </row>
    <row r="82" spans="1:25" ht="28.5" customHeight="1" x14ac:dyDescent="0.35">
      <c r="A82" s="2"/>
      <c r="B82" s="66" t="s">
        <v>76</v>
      </c>
      <c r="C82" s="66"/>
      <c r="D82" s="63" t="e">
        <f>VLOOKUP(K75,C76:H80,2)</f>
        <v>#N/A</v>
      </c>
      <c r="E82" s="61"/>
      <c r="F82" s="61"/>
      <c r="G82" s="61"/>
      <c r="H82" s="61"/>
      <c r="I82" s="62"/>
      <c r="J82" s="27"/>
      <c r="K82" s="28"/>
      <c r="L82" s="29"/>
      <c r="M82" s="29"/>
      <c r="N82" s="29"/>
      <c r="O82" s="29"/>
      <c r="P82" s="29"/>
      <c r="Q82" s="29"/>
      <c r="R82" s="2"/>
      <c r="S82" s="2"/>
      <c r="T82" s="2"/>
      <c r="U82" s="2"/>
      <c r="V82" s="2"/>
      <c r="W82" s="2"/>
      <c r="X82" s="2"/>
      <c r="Y82" s="2"/>
    </row>
    <row r="83" spans="1:25" ht="16" customHeight="1" x14ac:dyDescent="0.35">
      <c r="A83" s="2"/>
      <c r="B83" s="2"/>
      <c r="C83" s="2"/>
      <c r="D83" s="2"/>
      <c r="E83" s="2"/>
      <c r="F83" s="2"/>
      <c r="G83" s="2"/>
      <c r="H83" s="3"/>
      <c r="I83" s="3"/>
      <c r="J83" s="2"/>
      <c r="R83" s="2"/>
      <c r="S83" s="2"/>
      <c r="T83" s="2"/>
      <c r="U83" s="2"/>
      <c r="V83" s="2"/>
      <c r="W83" s="2"/>
      <c r="X83" s="2"/>
      <c r="Y83" s="2"/>
    </row>
    <row r="84" spans="1:25" x14ac:dyDescent="0.35">
      <c r="A84" s="2"/>
      <c r="B84" s="2"/>
      <c r="C84" s="2"/>
      <c r="D84" s="2"/>
      <c r="E84" s="2"/>
      <c r="F84" s="2"/>
      <c r="G84" s="2"/>
      <c r="H84" s="3"/>
      <c r="I84" s="3"/>
      <c r="J84" s="2"/>
      <c r="K84" s="3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5">
      <c r="A85" s="2"/>
      <c r="B85" s="2"/>
      <c r="C85" s="2"/>
      <c r="D85" s="2"/>
      <c r="E85" s="2"/>
      <c r="F85" s="2"/>
      <c r="G85" s="2"/>
      <c r="H85" s="3"/>
      <c r="I85" s="3"/>
      <c r="J85" s="2"/>
      <c r="K85" s="3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35">
      <c r="A86" s="2"/>
      <c r="B86" s="2"/>
      <c r="C86" s="2"/>
      <c r="D86" s="2"/>
      <c r="E86" s="2"/>
      <c r="F86" s="2"/>
      <c r="G86" s="2"/>
      <c r="H86" s="3"/>
      <c r="I86" s="3"/>
      <c r="J86" s="2"/>
      <c r="K86" s="3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x14ac:dyDescent="0.35">
      <c r="A87" s="2"/>
      <c r="B87" s="2"/>
      <c r="C87" s="2"/>
      <c r="D87" s="2"/>
      <c r="E87" s="2"/>
      <c r="F87" s="2"/>
      <c r="G87" s="2"/>
      <c r="H87" s="3"/>
      <c r="I87" s="3"/>
      <c r="J87" s="2"/>
      <c r="K87" s="3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x14ac:dyDescent="0.35">
      <c r="A88" s="2"/>
      <c r="B88" s="2"/>
      <c r="C88" s="2"/>
      <c r="D88" s="2"/>
      <c r="E88" s="2"/>
      <c r="F88" s="2"/>
      <c r="G88" s="2"/>
      <c r="H88" s="3"/>
      <c r="I88" s="3"/>
      <c r="J88" s="2"/>
      <c r="K88" s="3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x14ac:dyDescent="0.35">
      <c r="A89" s="2"/>
      <c r="B89" s="2"/>
      <c r="C89" s="2"/>
      <c r="D89" s="2"/>
      <c r="E89" s="2"/>
      <c r="F89" s="2"/>
      <c r="G89" s="2"/>
      <c r="H89" s="3"/>
      <c r="I89" s="3"/>
      <c r="J89" s="2"/>
      <c r="K89" s="3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x14ac:dyDescent="0.35">
      <c r="A90" s="2"/>
      <c r="B90" s="2"/>
      <c r="C90" s="2"/>
      <c r="D90" s="2"/>
      <c r="E90" s="2"/>
      <c r="F90" s="2"/>
      <c r="G90" s="2"/>
      <c r="H90" s="3"/>
      <c r="I90" s="3"/>
      <c r="J90" s="2"/>
      <c r="K90" s="3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5">
      <c r="A91" s="2"/>
      <c r="B91" s="2"/>
      <c r="C91" s="2"/>
      <c r="D91" s="2"/>
      <c r="E91" s="2"/>
      <c r="F91" s="2"/>
      <c r="G91" s="2"/>
      <c r="H91" s="3"/>
      <c r="I91" s="3"/>
      <c r="J91" s="2"/>
      <c r="K91" s="3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35">
      <c r="A92" s="2"/>
      <c r="B92" s="2"/>
      <c r="C92" s="2"/>
      <c r="D92" s="2"/>
      <c r="E92" s="2"/>
      <c r="F92" s="2"/>
      <c r="G92" s="2"/>
      <c r="H92" s="3"/>
      <c r="I92" s="3"/>
      <c r="J92" s="2"/>
      <c r="K92" s="3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35">
      <c r="A93" s="2"/>
      <c r="B93" s="2"/>
      <c r="C93" s="2"/>
      <c r="D93" s="2"/>
      <c r="E93" s="2"/>
      <c r="F93" s="2"/>
      <c r="G93" s="2"/>
      <c r="H93" s="3"/>
      <c r="I93" s="3"/>
      <c r="J93" s="2"/>
      <c r="K93" s="3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35">
      <c r="A94" s="2"/>
      <c r="B94" s="2"/>
      <c r="C94" s="2"/>
      <c r="D94" s="2"/>
      <c r="E94" s="2"/>
      <c r="F94" s="2"/>
      <c r="G94" s="2"/>
      <c r="H94" s="3"/>
      <c r="I94" s="3"/>
      <c r="J94" s="2"/>
      <c r="K94" s="3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35">
      <c r="A95" s="2"/>
      <c r="B95" s="2"/>
      <c r="C95" s="2"/>
      <c r="D95" s="2"/>
      <c r="E95" s="2"/>
      <c r="F95" s="2"/>
      <c r="G95" s="2"/>
      <c r="H95" s="3"/>
      <c r="I95" s="3"/>
      <c r="J95" s="2"/>
      <c r="K95" s="3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35">
      <c r="A96" s="2"/>
      <c r="B96" s="2"/>
      <c r="C96" s="2"/>
      <c r="D96" s="2"/>
      <c r="E96" s="2"/>
      <c r="F96" s="2"/>
      <c r="G96" s="2"/>
      <c r="H96" s="3"/>
      <c r="I96" s="3"/>
      <c r="J96" s="2"/>
      <c r="K96" s="3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35">
      <c r="A97" s="2"/>
      <c r="B97" s="2"/>
      <c r="C97" s="2"/>
      <c r="D97" s="2"/>
      <c r="E97" s="2"/>
      <c r="F97" s="2"/>
      <c r="G97" s="2"/>
      <c r="H97" s="3"/>
      <c r="I97" s="3"/>
      <c r="J97" s="2"/>
      <c r="K97" s="3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35">
      <c r="A98" s="2"/>
      <c r="B98" s="2"/>
      <c r="C98" s="2"/>
      <c r="D98" s="2"/>
      <c r="E98" s="2"/>
      <c r="F98" s="2"/>
      <c r="G98" s="2"/>
      <c r="H98" s="3"/>
      <c r="I98" s="3"/>
      <c r="J98" s="2"/>
      <c r="K98" s="3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35">
      <c r="A99" s="2"/>
      <c r="B99" s="2"/>
      <c r="C99" s="2"/>
      <c r="D99" s="2"/>
      <c r="E99" s="2"/>
      <c r="F99" s="2"/>
      <c r="G99" s="2"/>
      <c r="H99" s="3"/>
      <c r="I99" s="3"/>
      <c r="J99" s="2"/>
      <c r="K99" s="3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35">
      <c r="A100" s="2"/>
      <c r="B100" s="2"/>
      <c r="C100" s="2"/>
      <c r="D100" s="2"/>
      <c r="E100" s="2"/>
      <c r="F100" s="2"/>
      <c r="G100" s="2"/>
      <c r="H100" s="3"/>
      <c r="I100" s="3"/>
      <c r="J100" s="2"/>
      <c r="K100" s="3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35">
      <c r="A101" s="2"/>
      <c r="B101" s="2"/>
      <c r="C101" s="2"/>
      <c r="D101" s="2"/>
      <c r="E101" s="2"/>
      <c r="F101" s="2"/>
      <c r="G101" s="2"/>
      <c r="H101" s="3"/>
      <c r="I101" s="3"/>
      <c r="J101" s="2"/>
      <c r="K101" s="3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35">
      <c r="A102" s="2"/>
      <c r="B102" s="2"/>
      <c r="C102" s="2"/>
      <c r="D102" s="2"/>
      <c r="E102" s="2"/>
      <c r="F102" s="2"/>
      <c r="G102" s="2"/>
      <c r="H102" s="3"/>
      <c r="I102" s="3"/>
      <c r="J102" s="2"/>
      <c r="K102" s="3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35">
      <c r="A103" s="2"/>
      <c r="B103" s="2"/>
      <c r="C103" s="2"/>
      <c r="D103" s="2"/>
      <c r="E103" s="2"/>
      <c r="F103" s="2"/>
      <c r="G103" s="2"/>
      <c r="H103" s="3"/>
      <c r="I103" s="3"/>
      <c r="J103" s="2"/>
      <c r="K103" s="3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35">
      <c r="A104" s="2"/>
      <c r="B104" s="2"/>
      <c r="C104" s="2"/>
      <c r="D104" s="2"/>
      <c r="E104" s="2"/>
      <c r="F104" s="2"/>
      <c r="G104" s="2"/>
      <c r="H104" s="3"/>
      <c r="I104" s="3"/>
      <c r="J104" s="2"/>
      <c r="K104" s="3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x14ac:dyDescent="0.35">
      <c r="A105" s="2"/>
      <c r="B105" s="2"/>
      <c r="C105" s="2"/>
      <c r="D105" s="2"/>
      <c r="E105" s="2"/>
      <c r="F105" s="2"/>
      <c r="G105" s="2"/>
      <c r="H105" s="3"/>
      <c r="I105" s="3"/>
      <c r="J105" s="2"/>
      <c r="K105" s="3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35">
      <c r="A106" s="2"/>
      <c r="B106" s="2"/>
      <c r="C106" s="2"/>
      <c r="D106" s="2"/>
      <c r="E106" s="2"/>
      <c r="F106" s="2"/>
      <c r="G106" s="2"/>
      <c r="H106" s="3"/>
      <c r="I106" s="3"/>
      <c r="J106" s="2"/>
      <c r="K106" s="3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35">
      <c r="A107" s="2"/>
      <c r="B107" s="2"/>
      <c r="C107" s="2"/>
      <c r="D107" s="2"/>
      <c r="E107" s="2"/>
      <c r="F107" s="2"/>
      <c r="G107" s="2"/>
      <c r="H107" s="3"/>
      <c r="I107" s="3"/>
      <c r="J107" s="2"/>
      <c r="K107" s="3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35">
      <c r="A108" s="2"/>
      <c r="B108" s="2"/>
      <c r="C108" s="2"/>
      <c r="D108" s="2"/>
      <c r="E108" s="2"/>
      <c r="F108" s="2"/>
      <c r="G108" s="2"/>
      <c r="H108" s="3"/>
      <c r="I108" s="3"/>
      <c r="J108" s="2"/>
      <c r="K108" s="3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35">
      <c r="A109" s="2"/>
      <c r="B109" s="2"/>
      <c r="C109" s="2"/>
      <c r="D109" s="2"/>
      <c r="E109" s="2"/>
      <c r="F109" s="2"/>
      <c r="G109" s="2"/>
      <c r="H109" s="3"/>
      <c r="I109" s="3"/>
      <c r="J109" s="2"/>
      <c r="K109" s="3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x14ac:dyDescent="0.35">
      <c r="A110" s="2"/>
      <c r="B110" s="2"/>
      <c r="C110" s="2"/>
      <c r="D110" s="2"/>
      <c r="E110" s="2"/>
      <c r="F110" s="2"/>
      <c r="G110" s="2"/>
      <c r="H110" s="3"/>
      <c r="I110" s="3"/>
      <c r="J110" s="2"/>
      <c r="K110" s="3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35">
      <c r="A111" s="2"/>
      <c r="B111" s="2"/>
      <c r="C111" s="2"/>
      <c r="D111" s="2"/>
      <c r="E111" s="2"/>
      <c r="F111" s="2"/>
      <c r="G111" s="2"/>
      <c r="H111" s="3"/>
      <c r="I111" s="3"/>
      <c r="J111" s="2"/>
      <c r="K111" s="3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35">
      <c r="A112" s="2"/>
      <c r="B112" s="2"/>
      <c r="C112" s="2"/>
      <c r="D112" s="2"/>
      <c r="E112" s="2"/>
      <c r="F112" s="2"/>
      <c r="G112" s="2"/>
      <c r="H112" s="3"/>
      <c r="I112" s="3"/>
      <c r="J112" s="2"/>
      <c r="K112" s="3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35">
      <c r="A113" s="2"/>
      <c r="B113" s="2"/>
      <c r="C113" s="2"/>
      <c r="D113" s="2"/>
      <c r="E113" s="2"/>
      <c r="F113" s="2"/>
      <c r="G113" s="2"/>
      <c r="H113" s="3"/>
      <c r="I113" s="3"/>
      <c r="J113" s="2"/>
      <c r="K113" s="3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35">
      <c r="A114" s="2"/>
      <c r="B114" s="2"/>
      <c r="C114" s="2"/>
      <c r="D114" s="2"/>
      <c r="E114" s="2"/>
      <c r="F114" s="2"/>
      <c r="G114" s="2"/>
      <c r="H114" s="3"/>
      <c r="I114" s="3"/>
      <c r="J114" s="2"/>
      <c r="K114" s="3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35">
      <c r="A115" s="2"/>
      <c r="B115" s="2"/>
      <c r="C115" s="2"/>
      <c r="D115" s="2"/>
      <c r="E115" s="2"/>
      <c r="F115" s="2"/>
      <c r="G115" s="2"/>
      <c r="H115" s="3"/>
      <c r="I115" s="3"/>
      <c r="J115" s="2"/>
      <c r="K115" s="3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35">
      <c r="A116" s="2"/>
      <c r="B116" s="2"/>
      <c r="C116" s="2"/>
      <c r="D116" s="2"/>
      <c r="E116" s="2"/>
      <c r="F116" s="2"/>
      <c r="G116" s="2"/>
      <c r="H116" s="3"/>
      <c r="I116" s="3"/>
      <c r="J116" s="2"/>
      <c r="K116" s="3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35">
      <c r="A117" s="2"/>
      <c r="B117" s="2"/>
      <c r="C117" s="2"/>
      <c r="D117" s="2"/>
      <c r="E117" s="2"/>
      <c r="F117" s="2"/>
      <c r="G117" s="2"/>
      <c r="H117" s="3"/>
      <c r="I117" s="3"/>
      <c r="J117" s="2"/>
      <c r="K117" s="3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35">
      <c r="A118" s="2"/>
      <c r="B118" s="2"/>
      <c r="C118" s="2"/>
      <c r="D118" s="2"/>
      <c r="E118" s="2"/>
      <c r="F118" s="2"/>
      <c r="G118" s="2"/>
      <c r="H118" s="3"/>
      <c r="I118" s="3"/>
      <c r="J118" s="2"/>
      <c r="K118" s="3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35">
      <c r="A119" s="2"/>
      <c r="B119" s="2"/>
      <c r="C119" s="2"/>
      <c r="D119" s="2"/>
      <c r="E119" s="2"/>
      <c r="F119" s="2"/>
      <c r="G119" s="2"/>
      <c r="H119" s="3"/>
      <c r="I119" s="3"/>
      <c r="J119" s="2"/>
      <c r="K119" s="3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35">
      <c r="A120" s="2"/>
      <c r="B120" s="2"/>
      <c r="C120" s="2"/>
      <c r="D120" s="2"/>
      <c r="E120" s="2"/>
      <c r="F120" s="2"/>
      <c r="G120" s="2"/>
      <c r="H120" s="3"/>
      <c r="I120" s="3"/>
      <c r="J120" s="2"/>
      <c r="K120" s="3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35">
      <c r="A121" s="2"/>
      <c r="B121" s="2"/>
      <c r="C121" s="2"/>
      <c r="D121" s="2"/>
      <c r="E121" s="2"/>
      <c r="F121" s="2"/>
      <c r="G121" s="2"/>
      <c r="H121" s="3"/>
      <c r="I121" s="3"/>
      <c r="J121" s="2"/>
      <c r="K121" s="3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35">
      <c r="A122" s="2"/>
      <c r="B122" s="2"/>
      <c r="C122" s="2"/>
      <c r="D122" s="2"/>
      <c r="E122" s="2"/>
      <c r="F122" s="2"/>
      <c r="G122" s="2"/>
      <c r="H122" s="3"/>
      <c r="I122" s="3"/>
      <c r="J122" s="2"/>
      <c r="K122" s="3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35">
      <c r="A123" s="2"/>
      <c r="B123" s="2"/>
      <c r="C123" s="2"/>
      <c r="D123" s="2"/>
      <c r="E123" s="2"/>
      <c r="F123" s="2"/>
      <c r="G123" s="2"/>
      <c r="H123" s="3"/>
      <c r="I123" s="3"/>
      <c r="J123" s="2"/>
      <c r="K123" s="3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35">
      <c r="A124" s="2"/>
      <c r="B124" s="2"/>
      <c r="C124" s="2"/>
      <c r="D124" s="2"/>
      <c r="E124" s="2"/>
      <c r="F124" s="2"/>
      <c r="G124" s="2"/>
      <c r="H124" s="3"/>
      <c r="I124" s="3"/>
      <c r="J124" s="2"/>
      <c r="K124" s="3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x14ac:dyDescent="0.35">
      <c r="A125" s="2"/>
      <c r="B125" s="2"/>
      <c r="C125" s="2"/>
      <c r="D125" s="2"/>
      <c r="E125" s="2"/>
      <c r="F125" s="2"/>
      <c r="G125" s="2"/>
      <c r="H125" s="3"/>
      <c r="I125" s="3"/>
      <c r="J125" s="2"/>
      <c r="K125" s="3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35">
      <c r="A126" s="2"/>
      <c r="B126" s="2"/>
      <c r="C126" s="2"/>
      <c r="D126" s="2"/>
      <c r="E126" s="2"/>
      <c r="F126" s="2"/>
      <c r="G126" s="2"/>
      <c r="H126" s="3"/>
      <c r="I126" s="3"/>
      <c r="J126" s="2"/>
      <c r="K126" s="3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35">
      <c r="A127" s="2"/>
      <c r="B127" s="2"/>
      <c r="C127" s="2"/>
      <c r="D127" s="2"/>
      <c r="E127" s="2"/>
      <c r="F127" s="2"/>
      <c r="G127" s="2"/>
      <c r="H127" s="3"/>
      <c r="I127" s="3"/>
      <c r="J127" s="2"/>
      <c r="K127" s="3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35">
      <c r="A128" s="2"/>
      <c r="B128" s="2"/>
      <c r="C128" s="2"/>
      <c r="D128" s="2"/>
      <c r="E128" s="2"/>
      <c r="F128" s="2"/>
      <c r="G128" s="2"/>
      <c r="H128" s="3"/>
      <c r="I128" s="3"/>
      <c r="J128" s="2"/>
      <c r="K128" s="3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</sheetData>
  <sheetProtection sheet="1" objects="1" scenarios="1" selectLockedCells="1"/>
  <mergeCells count="62">
    <mergeCell ref="B5:L5"/>
    <mergeCell ref="B8:H8"/>
    <mergeCell ref="B10:H10"/>
    <mergeCell ref="N22:O22"/>
    <mergeCell ref="P22:Q22"/>
    <mergeCell ref="B12:I12"/>
    <mergeCell ref="B21:I21"/>
    <mergeCell ref="D22:I22"/>
    <mergeCell ref="D71:I71"/>
    <mergeCell ref="D73:I73"/>
    <mergeCell ref="D46:I46"/>
    <mergeCell ref="B48:I48"/>
    <mergeCell ref="D49:I49"/>
    <mergeCell ref="B64:C64"/>
    <mergeCell ref="B73:C73"/>
    <mergeCell ref="D67:I67"/>
    <mergeCell ref="D58:I58"/>
    <mergeCell ref="D59:I59"/>
    <mergeCell ref="D64:I64"/>
    <mergeCell ref="B66:I66"/>
    <mergeCell ref="D68:I68"/>
    <mergeCell ref="D69:I69"/>
    <mergeCell ref="D70:I70"/>
    <mergeCell ref="B46:C46"/>
    <mergeCell ref="D23:I23"/>
    <mergeCell ref="D24:I24"/>
    <mergeCell ref="B39:I39"/>
    <mergeCell ref="D40:I40"/>
    <mergeCell ref="D41:I41"/>
    <mergeCell ref="D25:I25"/>
    <mergeCell ref="D26:I26"/>
    <mergeCell ref="D28:I28"/>
    <mergeCell ref="B30:I30"/>
    <mergeCell ref="D31:I31"/>
    <mergeCell ref="B28:C28"/>
    <mergeCell ref="B37:C37"/>
    <mergeCell ref="D37:I37"/>
    <mergeCell ref="D32:I32"/>
    <mergeCell ref="D33:I33"/>
    <mergeCell ref="D34:I34"/>
    <mergeCell ref="D35:I35"/>
    <mergeCell ref="D51:I51"/>
    <mergeCell ref="D42:I42"/>
    <mergeCell ref="D43:I43"/>
    <mergeCell ref="D44:I44"/>
    <mergeCell ref="D50:I50"/>
    <mergeCell ref="D52:I52"/>
    <mergeCell ref="D53:I53"/>
    <mergeCell ref="D55:I55"/>
    <mergeCell ref="B57:I57"/>
    <mergeCell ref="D82:I82"/>
    <mergeCell ref="B75:I75"/>
    <mergeCell ref="D76:I76"/>
    <mergeCell ref="D77:I77"/>
    <mergeCell ref="D78:I78"/>
    <mergeCell ref="D79:I79"/>
    <mergeCell ref="D80:I80"/>
    <mergeCell ref="B82:C82"/>
    <mergeCell ref="B55:C55"/>
    <mergeCell ref="D60:I60"/>
    <mergeCell ref="D61:I61"/>
    <mergeCell ref="D62:I62"/>
  </mergeCells>
  <pageMargins left="0.7" right="0.7" top="0.75" bottom="0.75" header="0.3" footer="0.3"/>
  <pageSetup orientation="landscape" r:id="rId1"/>
  <ignoredErrors>
    <ignoredError sqref="D2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locked="0" defaultSize="0" autoFill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139700</xdr:colOff>
                    <xdr:row>21</xdr:row>
                    <xdr:rowOff>88900</xdr:rowOff>
                  </from>
                  <to>
                    <xdr:col>1</xdr:col>
                    <xdr:colOff>444500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Option Button 7">
              <controlPr defaultSize="0" autoFill="0" autoLine="0" autoPict="0">
                <anchor moveWithCells="1">
                  <from>
                    <xdr:col>1</xdr:col>
                    <xdr:colOff>139700</xdr:colOff>
                    <xdr:row>22</xdr:row>
                    <xdr:rowOff>76200</xdr:rowOff>
                  </from>
                  <to>
                    <xdr:col>1</xdr:col>
                    <xdr:colOff>444500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Option Button 8">
              <controlPr defaultSize="0" autoFill="0" autoLine="0" autoPict="0">
                <anchor moveWithCells="1">
                  <from>
                    <xdr:col>1</xdr:col>
                    <xdr:colOff>139700</xdr:colOff>
                    <xdr:row>23</xdr:row>
                    <xdr:rowOff>76200</xdr:rowOff>
                  </from>
                  <to>
                    <xdr:col>1</xdr:col>
                    <xdr:colOff>444500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Option Button 9">
              <controlPr defaultSize="0" autoFill="0" autoLine="0" autoPict="0">
                <anchor moveWithCells="1">
                  <from>
                    <xdr:col>1</xdr:col>
                    <xdr:colOff>139700</xdr:colOff>
                    <xdr:row>24</xdr:row>
                    <xdr:rowOff>69850</xdr:rowOff>
                  </from>
                  <to>
                    <xdr:col>1</xdr:col>
                    <xdr:colOff>444500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Option Button 10">
              <controlPr defaultSize="0" autoFill="0" autoLine="0" autoPict="0">
                <anchor moveWithCells="1">
                  <from>
                    <xdr:col>1</xdr:col>
                    <xdr:colOff>146050</xdr:colOff>
                    <xdr:row>25</xdr:row>
                    <xdr:rowOff>69850</xdr:rowOff>
                  </from>
                  <to>
                    <xdr:col>1</xdr:col>
                    <xdr:colOff>450850</xdr:colOff>
                    <xdr:row>25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Option Button 18">
              <controlPr defaultSize="0" autoFill="0" autoLine="0" autoPict="0">
                <anchor moveWithCells="1">
                  <from>
                    <xdr:col>1</xdr:col>
                    <xdr:colOff>114300</xdr:colOff>
                    <xdr:row>30</xdr:row>
                    <xdr:rowOff>88900</xdr:rowOff>
                  </from>
                  <to>
                    <xdr:col>1</xdr:col>
                    <xdr:colOff>419100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Option Button 19">
              <controlPr defaultSize="0" autoFill="0" autoLine="0" autoPict="0">
                <anchor moveWithCells="1">
                  <from>
                    <xdr:col>1</xdr:col>
                    <xdr:colOff>114300</xdr:colOff>
                    <xdr:row>31</xdr:row>
                    <xdr:rowOff>76200</xdr:rowOff>
                  </from>
                  <to>
                    <xdr:col>1</xdr:col>
                    <xdr:colOff>419100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Option Button 20">
              <controlPr defaultSize="0" autoFill="0" autoLine="0" autoPict="0">
                <anchor moveWithCells="1">
                  <from>
                    <xdr:col>1</xdr:col>
                    <xdr:colOff>114300</xdr:colOff>
                    <xdr:row>32</xdr:row>
                    <xdr:rowOff>76200</xdr:rowOff>
                  </from>
                  <to>
                    <xdr:col>1</xdr:col>
                    <xdr:colOff>419100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33</xdr:row>
                    <xdr:rowOff>69850</xdr:rowOff>
                  </from>
                  <to>
                    <xdr:col>1</xdr:col>
                    <xdr:colOff>419100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Option Button 22">
              <controlPr defaultSize="0" autoFill="0" autoLine="0" autoPict="0">
                <anchor moveWithCells="1">
                  <from>
                    <xdr:col>1</xdr:col>
                    <xdr:colOff>127000</xdr:colOff>
                    <xdr:row>34</xdr:row>
                    <xdr:rowOff>69850</xdr:rowOff>
                  </from>
                  <to>
                    <xdr:col>1</xdr:col>
                    <xdr:colOff>431800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5" name="Group Box 49">
              <controlPr defaultSize="0" autoFill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6" name="Option Button 50">
              <controlPr defaultSize="0" autoFill="0" autoLine="0" autoPict="0">
                <anchor moveWithCells="1">
                  <from>
                    <xdr:col>1</xdr:col>
                    <xdr:colOff>114300</xdr:colOff>
                    <xdr:row>39</xdr:row>
                    <xdr:rowOff>88900</xdr:rowOff>
                  </from>
                  <to>
                    <xdr:col>1</xdr:col>
                    <xdr:colOff>419100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7" name="Option Button 51">
              <controlPr defaultSize="0" autoFill="0" autoLine="0" autoPict="0">
                <anchor moveWithCells="1">
                  <from>
                    <xdr:col>1</xdr:col>
                    <xdr:colOff>114300</xdr:colOff>
                    <xdr:row>40</xdr:row>
                    <xdr:rowOff>76200</xdr:rowOff>
                  </from>
                  <to>
                    <xdr:col>1</xdr:col>
                    <xdr:colOff>419100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8" name="Option Button 52">
              <controlPr defaultSize="0" autoFill="0" autoLine="0" autoPict="0">
                <anchor moveWithCells="1">
                  <from>
                    <xdr:col>1</xdr:col>
                    <xdr:colOff>114300</xdr:colOff>
                    <xdr:row>41</xdr:row>
                    <xdr:rowOff>76200</xdr:rowOff>
                  </from>
                  <to>
                    <xdr:col>1</xdr:col>
                    <xdr:colOff>419100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9" name="Option Button 53">
              <controlPr defaultSize="0" autoFill="0" autoLine="0" autoPict="0">
                <anchor moveWithCells="1">
                  <from>
                    <xdr:col>1</xdr:col>
                    <xdr:colOff>114300</xdr:colOff>
                    <xdr:row>42</xdr:row>
                    <xdr:rowOff>69850</xdr:rowOff>
                  </from>
                  <to>
                    <xdr:col>1</xdr:col>
                    <xdr:colOff>419100</xdr:colOff>
                    <xdr:row>42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0" name="Option Button 54">
              <controlPr defaultSize="0" autoFill="0" autoLine="0" autoPict="0">
                <anchor moveWithCells="1">
                  <from>
                    <xdr:col>1</xdr:col>
                    <xdr:colOff>127000</xdr:colOff>
                    <xdr:row>43</xdr:row>
                    <xdr:rowOff>69850</xdr:rowOff>
                  </from>
                  <to>
                    <xdr:col>1</xdr:col>
                    <xdr:colOff>431800</xdr:colOff>
                    <xdr:row>43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Group Box 55">
              <controlPr defaultSize="0" autoFill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Option Button 56">
              <controlPr defaultSize="0" autoFill="0" autoLine="0" autoPict="0">
                <anchor moveWithCells="1">
                  <from>
                    <xdr:col>1</xdr:col>
                    <xdr:colOff>114300</xdr:colOff>
                    <xdr:row>48</xdr:row>
                    <xdr:rowOff>88900</xdr:rowOff>
                  </from>
                  <to>
                    <xdr:col>1</xdr:col>
                    <xdr:colOff>419100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Option Button 57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76200</xdr:rowOff>
                  </from>
                  <to>
                    <xdr:col>1</xdr:col>
                    <xdr:colOff>419100</xdr:colOff>
                    <xdr:row>49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4" name="Option Button 58">
              <controlPr defaultSize="0" autoFill="0" autoLine="0" autoPict="0">
                <anchor moveWithCells="1">
                  <from>
                    <xdr:col>1</xdr:col>
                    <xdr:colOff>114300</xdr:colOff>
                    <xdr:row>50</xdr:row>
                    <xdr:rowOff>76200</xdr:rowOff>
                  </from>
                  <to>
                    <xdr:col>1</xdr:col>
                    <xdr:colOff>419100</xdr:colOff>
                    <xdr:row>50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5" name="Option Button 59">
              <controlPr defaultSize="0" autoFill="0" autoLine="0" autoPict="0">
                <anchor moveWithCells="1">
                  <from>
                    <xdr:col>1</xdr:col>
                    <xdr:colOff>114300</xdr:colOff>
                    <xdr:row>51</xdr:row>
                    <xdr:rowOff>69850</xdr:rowOff>
                  </from>
                  <to>
                    <xdr:col>1</xdr:col>
                    <xdr:colOff>419100</xdr:colOff>
                    <xdr:row>51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6" name="Option Button 60">
              <controlPr defaultSize="0" autoFill="0" autoLine="0" autoPict="0">
                <anchor moveWithCells="1">
                  <from>
                    <xdr:col>1</xdr:col>
                    <xdr:colOff>127000</xdr:colOff>
                    <xdr:row>52</xdr:row>
                    <xdr:rowOff>69850</xdr:rowOff>
                  </from>
                  <to>
                    <xdr:col>1</xdr:col>
                    <xdr:colOff>431800</xdr:colOff>
                    <xdr:row>52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7" name="Group Box 61">
              <controlPr defaultSize="0" autoFill="0" autoPict="0">
                <anchor moveWithCells="1">
                  <from>
                    <xdr:col>1</xdr:col>
                    <xdr:colOff>0</xdr:colOff>
                    <xdr:row>48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8" name="Group Box 62">
              <controlPr defaultSize="0" autoFill="0" autoPict="0">
                <anchor moveWithCells="1">
                  <from>
                    <xdr:col>1</xdr:col>
                    <xdr:colOff>0</xdr:colOff>
                    <xdr:row>57</xdr:row>
                    <xdr:rowOff>0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9" name="Option Button 63">
              <controlPr defaultSize="0" autoFill="0" autoLine="0" autoPict="0">
                <anchor moveWithCells="1">
                  <from>
                    <xdr:col>1</xdr:col>
                    <xdr:colOff>139700</xdr:colOff>
                    <xdr:row>57</xdr:row>
                    <xdr:rowOff>88900</xdr:rowOff>
                  </from>
                  <to>
                    <xdr:col>1</xdr:col>
                    <xdr:colOff>444500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0" name="Option Button 64">
              <controlPr defaultSize="0" autoFill="0" autoLine="0" autoPict="0">
                <anchor moveWithCells="1">
                  <from>
                    <xdr:col>1</xdr:col>
                    <xdr:colOff>139700</xdr:colOff>
                    <xdr:row>58</xdr:row>
                    <xdr:rowOff>76200</xdr:rowOff>
                  </from>
                  <to>
                    <xdr:col>1</xdr:col>
                    <xdr:colOff>444500</xdr:colOff>
                    <xdr:row>58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1" name="Option Button 65">
              <controlPr defaultSize="0" autoFill="0" autoLine="0" autoPict="0">
                <anchor moveWithCells="1">
                  <from>
                    <xdr:col>1</xdr:col>
                    <xdr:colOff>139700</xdr:colOff>
                    <xdr:row>59</xdr:row>
                    <xdr:rowOff>76200</xdr:rowOff>
                  </from>
                  <to>
                    <xdr:col>1</xdr:col>
                    <xdr:colOff>444500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2" name="Option Button 66">
              <controlPr defaultSize="0" autoFill="0" autoLine="0" autoPict="0">
                <anchor moveWithCells="1">
                  <from>
                    <xdr:col>1</xdr:col>
                    <xdr:colOff>139700</xdr:colOff>
                    <xdr:row>60</xdr:row>
                    <xdr:rowOff>69850</xdr:rowOff>
                  </from>
                  <to>
                    <xdr:col>1</xdr:col>
                    <xdr:colOff>444500</xdr:colOff>
                    <xdr:row>60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3" name="Option Button 67">
              <controlPr defaultSize="0" autoFill="0" autoLine="0" autoPict="0">
                <anchor moveWithCells="1">
                  <from>
                    <xdr:col>1</xdr:col>
                    <xdr:colOff>146050</xdr:colOff>
                    <xdr:row>61</xdr:row>
                    <xdr:rowOff>69850</xdr:rowOff>
                  </from>
                  <to>
                    <xdr:col>1</xdr:col>
                    <xdr:colOff>450850</xdr:colOff>
                    <xdr:row>61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4" name="Option Button 68">
              <controlPr defaultSize="0" autoFill="0" autoLine="0" autoPict="0">
                <anchor moveWithCells="1">
                  <from>
                    <xdr:col>1</xdr:col>
                    <xdr:colOff>114300</xdr:colOff>
                    <xdr:row>66</xdr:row>
                    <xdr:rowOff>88900</xdr:rowOff>
                  </from>
                  <to>
                    <xdr:col>1</xdr:col>
                    <xdr:colOff>419100</xdr:colOff>
                    <xdr:row>66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5" name="Option Button 69">
              <controlPr defaultSize="0" autoFill="0" autoLine="0" autoPict="0">
                <anchor moveWithCells="1">
                  <from>
                    <xdr:col>1</xdr:col>
                    <xdr:colOff>114300</xdr:colOff>
                    <xdr:row>67</xdr:row>
                    <xdr:rowOff>76200</xdr:rowOff>
                  </from>
                  <to>
                    <xdr:col>1</xdr:col>
                    <xdr:colOff>419100</xdr:colOff>
                    <xdr:row>67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6" name="Option Button 70">
              <controlPr defaultSize="0" autoFill="0" autoLine="0" autoPict="0">
                <anchor moveWithCells="1">
                  <from>
                    <xdr:col>1</xdr:col>
                    <xdr:colOff>114300</xdr:colOff>
                    <xdr:row>68</xdr:row>
                    <xdr:rowOff>76200</xdr:rowOff>
                  </from>
                  <to>
                    <xdr:col>1</xdr:col>
                    <xdr:colOff>419100</xdr:colOff>
                    <xdr:row>68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7" name="Option Button 71">
              <controlPr defaultSize="0" autoFill="0" autoLine="0" autoPict="0">
                <anchor moveWithCells="1">
                  <from>
                    <xdr:col>1</xdr:col>
                    <xdr:colOff>114300</xdr:colOff>
                    <xdr:row>69</xdr:row>
                    <xdr:rowOff>69850</xdr:rowOff>
                  </from>
                  <to>
                    <xdr:col>1</xdr:col>
                    <xdr:colOff>419100</xdr:colOff>
                    <xdr:row>69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8" name="Option Button 72">
              <controlPr defaultSize="0" autoFill="0" autoLine="0" autoPict="0">
                <anchor moveWithCells="1">
                  <from>
                    <xdr:col>1</xdr:col>
                    <xdr:colOff>127000</xdr:colOff>
                    <xdr:row>70</xdr:row>
                    <xdr:rowOff>69850</xdr:rowOff>
                  </from>
                  <to>
                    <xdr:col>1</xdr:col>
                    <xdr:colOff>431800</xdr:colOff>
                    <xdr:row>70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9" name="Group Box 73">
              <controlPr defaultSize="0" autoFill="0" autoPict="0">
                <anchor moveWithCells="1">
                  <from>
                    <xdr:col>1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0" name="Option Button 74">
              <controlPr defaultSize="0" autoFill="0" autoLine="0" autoPict="0">
                <anchor moveWithCells="1">
                  <from>
                    <xdr:col>1</xdr:col>
                    <xdr:colOff>114300</xdr:colOff>
                    <xdr:row>75</xdr:row>
                    <xdr:rowOff>88900</xdr:rowOff>
                  </from>
                  <to>
                    <xdr:col>1</xdr:col>
                    <xdr:colOff>419100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1" name="Option Button 75">
              <controlPr defaultSize="0" autoFill="0" autoLine="0" autoPict="0">
                <anchor moveWithCells="1">
                  <from>
                    <xdr:col>1</xdr:col>
                    <xdr:colOff>114300</xdr:colOff>
                    <xdr:row>76</xdr:row>
                    <xdr:rowOff>76200</xdr:rowOff>
                  </from>
                  <to>
                    <xdr:col>1</xdr:col>
                    <xdr:colOff>419100</xdr:colOff>
                    <xdr:row>76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2" name="Option Button 76">
              <controlPr defaultSize="0" autoFill="0" autoLine="0" autoPict="0">
                <anchor moveWithCells="1">
                  <from>
                    <xdr:col>1</xdr:col>
                    <xdr:colOff>114300</xdr:colOff>
                    <xdr:row>77</xdr:row>
                    <xdr:rowOff>76200</xdr:rowOff>
                  </from>
                  <to>
                    <xdr:col>1</xdr:col>
                    <xdr:colOff>419100</xdr:colOff>
                    <xdr:row>77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3" name="Option Button 77">
              <controlPr defaultSize="0" autoFill="0" autoLine="0" autoPict="0">
                <anchor moveWithCells="1">
                  <from>
                    <xdr:col>1</xdr:col>
                    <xdr:colOff>114300</xdr:colOff>
                    <xdr:row>78</xdr:row>
                    <xdr:rowOff>69850</xdr:rowOff>
                  </from>
                  <to>
                    <xdr:col>1</xdr:col>
                    <xdr:colOff>419100</xdr:colOff>
                    <xdr:row>78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4" name="Option Button 78">
              <controlPr defaultSize="0" autoFill="0" autoLine="0" autoPict="0">
                <anchor moveWithCells="1">
                  <from>
                    <xdr:col>1</xdr:col>
                    <xdr:colOff>127000</xdr:colOff>
                    <xdr:row>79</xdr:row>
                    <xdr:rowOff>69850</xdr:rowOff>
                  </from>
                  <to>
                    <xdr:col>1</xdr:col>
                    <xdr:colOff>431800</xdr:colOff>
                    <xdr:row>79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5" name="Group Box 79">
              <controlPr defaultSize="0" autoFill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56"/>
  <sheetViews>
    <sheetView showGridLines="0" showRowColHeaders="0" workbookViewId="0">
      <selection activeCell="T9" sqref="T9"/>
    </sheetView>
  </sheetViews>
  <sheetFormatPr defaultColWidth="9.1796875" defaultRowHeight="14" x14ac:dyDescent="0.35"/>
  <cols>
    <col min="1" max="1" width="4.1796875" style="5" customWidth="1"/>
    <col min="2" max="2" width="8" style="5" customWidth="1"/>
    <col min="3" max="11" width="4.81640625" style="5" customWidth="1"/>
    <col min="12" max="12" width="60.1796875" style="5" customWidth="1"/>
    <col min="13" max="13" width="2.1796875" style="5" customWidth="1"/>
    <col min="14" max="14" width="4.1796875" style="5" customWidth="1"/>
    <col min="15" max="16384" width="9.1796875" style="5"/>
  </cols>
  <sheetData>
    <row r="1" spans="1:17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3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1" x14ac:dyDescent="0.5">
      <c r="A5" s="24"/>
      <c r="B5" s="80" t="s">
        <v>81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34"/>
      <c r="N5" s="34"/>
      <c r="O5" s="24"/>
      <c r="P5" s="24"/>
      <c r="Q5" s="24"/>
    </row>
    <row r="6" spans="1:17" x14ac:dyDescent="0.3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15" customHeight="1" x14ac:dyDescent="0.35">
      <c r="A7" s="24"/>
      <c r="B7" s="82" t="s">
        <v>72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  <c r="N7" s="24"/>
      <c r="O7" s="24"/>
      <c r="P7" s="24"/>
      <c r="Q7" s="24"/>
    </row>
    <row r="8" spans="1:17" x14ac:dyDescent="0.35">
      <c r="A8" s="24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  <c r="N8" s="24"/>
      <c r="O8" s="24"/>
      <c r="P8" s="24"/>
      <c r="Q8" s="24"/>
    </row>
    <row r="9" spans="1:17" ht="15" customHeight="1" x14ac:dyDescent="0.35">
      <c r="A9" s="38"/>
      <c r="B9" s="39" t="s">
        <v>78</v>
      </c>
      <c r="C9" s="38"/>
      <c r="D9" s="38"/>
      <c r="E9" s="38"/>
      <c r="F9" s="38"/>
      <c r="G9" s="38"/>
      <c r="H9" s="38"/>
      <c r="I9" s="38"/>
      <c r="J9" s="38"/>
      <c r="K9" s="38"/>
      <c r="L9" s="40">
        <f>'Instructions &amp; Tool'!H14</f>
        <v>0</v>
      </c>
      <c r="M9" s="41"/>
      <c r="N9" s="24"/>
      <c r="O9" s="24"/>
      <c r="P9" s="24"/>
      <c r="Q9" s="24"/>
    </row>
    <row r="10" spans="1:17" x14ac:dyDescent="0.35">
      <c r="A10" s="24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43"/>
      <c r="M10" s="44"/>
      <c r="N10" s="24"/>
      <c r="O10" s="24"/>
      <c r="P10" s="24"/>
      <c r="Q10" s="24"/>
    </row>
    <row r="11" spans="1:17" x14ac:dyDescent="0.35">
      <c r="A11" s="24"/>
      <c r="B11" s="39" t="s">
        <v>79</v>
      </c>
      <c r="C11" s="38"/>
      <c r="D11" s="38"/>
      <c r="E11" s="38"/>
      <c r="F11" s="38"/>
      <c r="G11" s="38"/>
      <c r="H11" s="38"/>
      <c r="I11" s="38"/>
      <c r="J11" s="38"/>
      <c r="K11" s="38"/>
      <c r="L11" s="40">
        <f>'Instructions &amp; Tool'!H16</f>
        <v>0</v>
      </c>
      <c r="M11" s="41"/>
      <c r="N11" s="24"/>
      <c r="O11" s="24"/>
      <c r="P11" s="24"/>
      <c r="Q11" s="24"/>
    </row>
    <row r="12" spans="1:17" x14ac:dyDescent="0.35">
      <c r="A12" s="24"/>
      <c r="B12" s="42"/>
      <c r="C12" s="38"/>
      <c r="D12" s="38"/>
      <c r="E12" s="38"/>
      <c r="F12" s="38"/>
      <c r="G12" s="38"/>
      <c r="H12" s="38"/>
      <c r="I12" s="38"/>
      <c r="J12" s="38"/>
      <c r="K12" s="38"/>
      <c r="L12" s="43"/>
      <c r="M12" s="44"/>
      <c r="N12" s="24"/>
      <c r="O12" s="24"/>
      <c r="P12" s="24"/>
      <c r="Q12" s="24"/>
    </row>
    <row r="13" spans="1:17" ht="45" customHeight="1" x14ac:dyDescent="0.35">
      <c r="A13" s="24"/>
      <c r="B13" s="39" t="s">
        <v>80</v>
      </c>
      <c r="C13" s="38"/>
      <c r="D13" s="38"/>
      <c r="E13" s="38"/>
      <c r="F13" s="38"/>
      <c r="G13" s="38"/>
      <c r="H13" s="38"/>
      <c r="I13" s="38"/>
      <c r="J13" s="38"/>
      <c r="K13" s="38"/>
      <c r="L13" s="40">
        <f>'Instructions &amp; Tool'!H18</f>
        <v>0</v>
      </c>
      <c r="M13" s="41"/>
      <c r="N13" s="24"/>
      <c r="O13" s="24"/>
      <c r="P13" s="24"/>
      <c r="Q13" s="24"/>
    </row>
    <row r="14" spans="1:17" x14ac:dyDescent="0.35">
      <c r="A14" s="2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7"/>
      <c r="M14" s="48"/>
      <c r="N14" s="24"/>
      <c r="O14" s="24"/>
      <c r="P14" s="24"/>
      <c r="Q14" s="24"/>
    </row>
    <row r="15" spans="1:17" x14ac:dyDescent="0.35">
      <c r="A15" s="24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43"/>
      <c r="M15" s="43"/>
      <c r="N15" s="24"/>
      <c r="O15" s="24"/>
      <c r="P15" s="24"/>
      <c r="Q15" s="24"/>
    </row>
    <row r="16" spans="1:17" ht="14.5" thickBot="1" x14ac:dyDescent="0.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1.5" thickBot="1" x14ac:dyDescent="0.55000000000000004">
      <c r="A17" s="24"/>
      <c r="B17" s="49" t="s">
        <v>82</v>
      </c>
      <c r="C17" s="50"/>
      <c r="D17" s="51"/>
      <c r="E17" s="24"/>
      <c r="F17" s="24"/>
      <c r="G17" s="24"/>
      <c r="H17" s="24"/>
      <c r="I17" s="24"/>
      <c r="J17" s="24"/>
      <c r="K17" s="52" t="str">
        <f>'Instructions &amp; Tool'!O34</f>
        <v>Error</v>
      </c>
      <c r="L17" s="24"/>
      <c r="M17" s="24"/>
      <c r="N17" s="24"/>
      <c r="O17" s="24"/>
      <c r="P17" s="24"/>
      <c r="Q17" s="24"/>
    </row>
    <row r="18" spans="1:17" ht="14.5" thickBot="1" x14ac:dyDescent="0.4">
      <c r="A18" s="24"/>
      <c r="B18" s="53"/>
      <c r="C18" s="54"/>
      <c r="D18" s="38"/>
      <c r="E18" s="5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1.5" thickBot="1" x14ac:dyDescent="0.55000000000000004">
      <c r="A19" s="24"/>
      <c r="B19" s="56" t="s">
        <v>83</v>
      </c>
      <c r="C19" s="51"/>
      <c r="D19" s="51"/>
      <c r="E19" s="24"/>
      <c r="F19" s="24"/>
      <c r="G19" s="24"/>
      <c r="H19" s="24"/>
      <c r="I19" s="24"/>
      <c r="J19" s="24"/>
      <c r="K19" s="52" t="str">
        <f>'Instructions &amp; Tool'!O35</f>
        <v>Error</v>
      </c>
      <c r="L19" s="24"/>
      <c r="M19" s="24"/>
      <c r="N19" s="24"/>
      <c r="O19" s="24"/>
      <c r="P19" s="24"/>
      <c r="Q19" s="24"/>
    </row>
    <row r="20" spans="1:17" x14ac:dyDescent="0.35">
      <c r="A20" s="24"/>
      <c r="B20" s="57"/>
      <c r="C20" s="24"/>
      <c r="D20" s="24"/>
      <c r="E20" s="5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" customHeight="1" thickBot="1" x14ac:dyDescent="0.4">
      <c r="A22" s="24"/>
      <c r="B22" s="93" t="s">
        <v>16</v>
      </c>
      <c r="C22" s="94"/>
      <c r="D22" s="94"/>
      <c r="E22" s="94"/>
      <c r="F22" s="94"/>
      <c r="G22" s="85" t="s">
        <v>76</v>
      </c>
      <c r="H22" s="85"/>
      <c r="I22" s="85"/>
      <c r="J22" s="85"/>
      <c r="K22" s="85"/>
      <c r="L22" s="86"/>
      <c r="M22" s="86"/>
      <c r="N22" s="54"/>
      <c r="O22" s="24"/>
      <c r="P22" s="24"/>
      <c r="Q22" s="24"/>
    </row>
    <row r="23" spans="1:17" ht="30" customHeight="1" x14ac:dyDescent="0.35">
      <c r="A23" s="24"/>
      <c r="B23" s="95" t="str">
        <f>'Radio Data'!B2</f>
        <v>Technology</v>
      </c>
      <c r="C23" s="88"/>
      <c r="D23" s="88"/>
      <c r="E23" s="88"/>
      <c r="F23" s="88"/>
      <c r="G23" s="87" t="e">
        <f>'Instructions &amp; Tool'!D28</f>
        <v>#N/A</v>
      </c>
      <c r="H23" s="87"/>
      <c r="I23" s="87"/>
      <c r="J23" s="87"/>
      <c r="K23" s="87"/>
      <c r="L23" s="88"/>
      <c r="M23" s="88"/>
      <c r="N23" s="54"/>
      <c r="O23" s="24"/>
      <c r="P23" s="24"/>
      <c r="Q23" s="24"/>
    </row>
    <row r="24" spans="1:17" ht="30" customHeight="1" x14ac:dyDescent="0.35">
      <c r="A24" s="24"/>
      <c r="B24" s="91" t="str">
        <f>'Radio Data'!B3</f>
        <v>Product Development</v>
      </c>
      <c r="C24" s="90"/>
      <c r="D24" s="90"/>
      <c r="E24" s="90"/>
      <c r="F24" s="90"/>
      <c r="G24" s="89" t="e">
        <f>'Instructions &amp; Tool'!D37</f>
        <v>#N/A</v>
      </c>
      <c r="H24" s="89"/>
      <c r="I24" s="89"/>
      <c r="J24" s="89"/>
      <c r="K24" s="89"/>
      <c r="L24" s="90"/>
      <c r="M24" s="90"/>
      <c r="N24" s="54"/>
      <c r="O24" s="24"/>
      <c r="P24" s="24"/>
      <c r="Q24" s="24"/>
    </row>
    <row r="25" spans="1:17" ht="30" customHeight="1" x14ac:dyDescent="0.35">
      <c r="A25" s="24"/>
      <c r="B25" s="91" t="str">
        <f>'Radio Data'!B4</f>
        <v>Product Definition/Design</v>
      </c>
      <c r="C25" s="90"/>
      <c r="D25" s="90"/>
      <c r="E25" s="90"/>
      <c r="F25" s="90"/>
      <c r="G25" s="89" t="e">
        <f>'Instructions &amp; Tool'!D46</f>
        <v>#N/A</v>
      </c>
      <c r="H25" s="89"/>
      <c r="I25" s="89"/>
      <c r="J25" s="89"/>
      <c r="K25" s="89"/>
      <c r="L25" s="90"/>
      <c r="M25" s="90"/>
      <c r="N25" s="54"/>
      <c r="O25" s="24"/>
      <c r="P25" s="24"/>
      <c r="Q25" s="24"/>
    </row>
    <row r="26" spans="1:17" ht="30" customHeight="1" x14ac:dyDescent="0.35">
      <c r="A26" s="24"/>
      <c r="B26" s="91" t="str">
        <f>'Radio Data'!B5</f>
        <v>Competitive Landscape</v>
      </c>
      <c r="C26" s="90"/>
      <c r="D26" s="90"/>
      <c r="E26" s="90"/>
      <c r="F26" s="90"/>
      <c r="G26" s="89" t="e">
        <f>'Instructions &amp; Tool'!D55</f>
        <v>#N/A</v>
      </c>
      <c r="H26" s="89"/>
      <c r="I26" s="89"/>
      <c r="J26" s="89"/>
      <c r="K26" s="89"/>
      <c r="L26" s="90"/>
      <c r="M26" s="90"/>
      <c r="N26" s="54"/>
      <c r="O26" s="24"/>
      <c r="P26" s="24"/>
      <c r="Q26" s="24"/>
    </row>
    <row r="27" spans="1:17" ht="30" customHeight="1" x14ac:dyDescent="0.35">
      <c r="A27" s="24"/>
      <c r="B27" s="91" t="str">
        <f>'Radio Data'!B6</f>
        <v>Team</v>
      </c>
      <c r="C27" s="90"/>
      <c r="D27" s="90"/>
      <c r="E27" s="90"/>
      <c r="F27" s="90"/>
      <c r="G27" s="89" t="e">
        <f>'Instructions &amp; Tool'!D64</f>
        <v>#N/A</v>
      </c>
      <c r="H27" s="89"/>
      <c r="I27" s="89"/>
      <c r="J27" s="89"/>
      <c r="K27" s="89"/>
      <c r="L27" s="90"/>
      <c r="M27" s="90"/>
      <c r="N27" s="54"/>
      <c r="O27" s="24"/>
      <c r="P27" s="24"/>
      <c r="Q27" s="24"/>
    </row>
    <row r="28" spans="1:17" ht="30" customHeight="1" x14ac:dyDescent="0.35">
      <c r="A28" s="24"/>
      <c r="B28" s="91" t="str">
        <f>'Radio Data'!B7</f>
        <v>Go-To-Market</v>
      </c>
      <c r="C28" s="90"/>
      <c r="D28" s="90"/>
      <c r="E28" s="90"/>
      <c r="F28" s="90"/>
      <c r="G28" s="89" t="e">
        <f>'Instructions &amp; Tool'!D73</f>
        <v>#N/A</v>
      </c>
      <c r="H28" s="89"/>
      <c r="I28" s="89"/>
      <c r="J28" s="89"/>
      <c r="K28" s="89"/>
      <c r="L28" s="90"/>
      <c r="M28" s="90"/>
      <c r="N28" s="54"/>
      <c r="O28" s="24"/>
      <c r="P28" s="24"/>
      <c r="Q28" s="24"/>
    </row>
    <row r="29" spans="1:17" ht="30" customHeight="1" x14ac:dyDescent="0.35">
      <c r="A29" s="24"/>
      <c r="B29" s="92" t="str">
        <f>'Radio Data'!B8</f>
        <v>Manufacturing/Supply Chain</v>
      </c>
      <c r="C29" s="90"/>
      <c r="D29" s="90"/>
      <c r="E29" s="90"/>
      <c r="F29" s="90"/>
      <c r="G29" s="89" t="e">
        <f>'Instructions &amp; Tool'!D82</f>
        <v>#N/A</v>
      </c>
      <c r="H29" s="89"/>
      <c r="I29" s="89"/>
      <c r="J29" s="89"/>
      <c r="K29" s="89"/>
      <c r="L29" s="90"/>
      <c r="M29" s="90"/>
      <c r="N29" s="54"/>
      <c r="O29" s="24"/>
      <c r="P29" s="24"/>
      <c r="Q29" s="24"/>
    </row>
    <row r="30" spans="1:17" ht="15.75" customHeight="1" x14ac:dyDescent="0.35">
      <c r="A30" s="24"/>
      <c r="B30" s="24"/>
      <c r="C30" s="24"/>
      <c r="D30" s="24"/>
      <c r="E30" s="24"/>
      <c r="F30" s="24"/>
      <c r="G30" s="58"/>
      <c r="H30" s="58"/>
      <c r="I30" s="58"/>
      <c r="J30" s="58"/>
      <c r="K30" s="58"/>
      <c r="L30" s="59"/>
      <c r="M30" s="59"/>
      <c r="N30" s="24"/>
      <c r="O30" s="24"/>
      <c r="P30" s="24"/>
      <c r="Q30" s="24"/>
    </row>
    <row r="31" spans="1:17" x14ac:dyDescent="0.3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x14ac:dyDescent="0.3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x14ac:dyDescent="0.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x14ac:dyDescent="0.3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x14ac:dyDescent="0.3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x14ac:dyDescent="0.3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3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3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3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3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3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3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3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x14ac:dyDescent="0.3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x14ac:dyDescent="0.3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x14ac:dyDescent="0.3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x14ac:dyDescent="0.3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x14ac:dyDescent="0.3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x14ac:dyDescent="0.3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x14ac:dyDescent="0.3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x14ac:dyDescent="0.3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x14ac:dyDescent="0.3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x14ac:dyDescent="0.3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</sheetData>
  <sheetProtection sheet="1" objects="1" scenarios="1" selectLockedCells="1"/>
  <mergeCells count="18">
    <mergeCell ref="B27:F27"/>
    <mergeCell ref="B28:F28"/>
    <mergeCell ref="B29:F29"/>
    <mergeCell ref="B22:F22"/>
    <mergeCell ref="B23:F23"/>
    <mergeCell ref="B24:F24"/>
    <mergeCell ref="B25:F25"/>
    <mergeCell ref="B26:F26"/>
    <mergeCell ref="G25:M25"/>
    <mergeCell ref="G26:M26"/>
    <mergeCell ref="G27:M27"/>
    <mergeCell ref="G28:M28"/>
    <mergeCell ref="G29:M29"/>
    <mergeCell ref="B5:L5"/>
    <mergeCell ref="B7:M7"/>
    <mergeCell ref="G22:M22"/>
    <mergeCell ref="G23:M23"/>
    <mergeCell ref="G24:M24"/>
  </mergeCells>
  <pageMargins left="0.7" right="0.7" top="0.75" bottom="0.75" header="0.3" footer="0.3"/>
  <pageSetup scale="80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SaveAsPDF">
                <anchor moveWithCells="1" sizeWithCells="1">
                  <from>
                    <xdr:col>15</xdr:col>
                    <xdr:colOff>107950</xdr:colOff>
                    <xdr:row>6</xdr:row>
                    <xdr:rowOff>31750</xdr:rowOff>
                  </from>
                  <to>
                    <xdr:col>17</xdr:col>
                    <xdr:colOff>533400</xdr:colOff>
                    <xdr:row>11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8"/>
  <sheetViews>
    <sheetView workbookViewId="0"/>
  </sheetViews>
  <sheetFormatPr defaultRowHeight="14.5" x14ac:dyDescent="0.35"/>
  <cols>
    <col min="2" max="2" width="26.81640625" bestFit="1" customWidth="1"/>
    <col min="3" max="3" width="5.453125" customWidth="1"/>
  </cols>
  <sheetData>
    <row r="2" spans="2:3" x14ac:dyDescent="0.35">
      <c r="B2" t="str">
        <f>'Instructions &amp; Tool'!B21</f>
        <v>Technology</v>
      </c>
      <c r="C2">
        <f>'Instructions &amp; Tool'!K21</f>
        <v>0</v>
      </c>
    </row>
    <row r="3" spans="2:3" x14ac:dyDescent="0.35">
      <c r="B3" t="str">
        <f>'Instructions &amp; Tool'!B30</f>
        <v>Product Development</v>
      </c>
      <c r="C3">
        <f>'Instructions &amp; Tool'!K30</f>
        <v>0</v>
      </c>
    </row>
    <row r="4" spans="2:3" x14ac:dyDescent="0.35">
      <c r="B4" t="str">
        <f>'Instructions &amp; Tool'!B39</f>
        <v>Product Definition/Design</v>
      </c>
      <c r="C4">
        <f>'Instructions &amp; Tool'!K39</f>
        <v>0</v>
      </c>
    </row>
    <row r="5" spans="2:3" x14ac:dyDescent="0.35">
      <c r="B5" t="str">
        <f>'Instructions &amp; Tool'!B48</f>
        <v>Competitive Landscape</v>
      </c>
      <c r="C5">
        <f>'Instructions &amp; Tool'!K48</f>
        <v>0</v>
      </c>
    </row>
    <row r="6" spans="2:3" x14ac:dyDescent="0.35">
      <c r="B6" t="str">
        <f>'Instructions &amp; Tool'!B57</f>
        <v>Team</v>
      </c>
      <c r="C6">
        <f>'Instructions &amp; Tool'!K57</f>
        <v>0</v>
      </c>
    </row>
    <row r="7" spans="2:3" x14ac:dyDescent="0.35">
      <c r="B7" t="str">
        <f>'Instructions &amp; Tool'!B66</f>
        <v>Go-To-Market</v>
      </c>
      <c r="C7">
        <f>'Instructions &amp; Tool'!K66</f>
        <v>0</v>
      </c>
    </row>
    <row r="8" spans="2:3" x14ac:dyDescent="0.35">
      <c r="B8" t="str">
        <f>'Instructions &amp; Tool'!B75</f>
        <v>Manufacturing/Supply Chain</v>
      </c>
      <c r="C8">
        <f>'Instructions &amp; Tool'!K75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F9D3B25885274194B7C994C5EED5B1" ma:contentTypeVersion="14" ma:contentTypeDescription="Create a new document." ma:contentTypeScope="" ma:versionID="66855a5a552d7cd4d2768eade9726abc">
  <xsd:schema xmlns:xsd="http://www.w3.org/2001/XMLSchema" xmlns:xs="http://www.w3.org/2001/XMLSchema" xmlns:p="http://schemas.microsoft.com/office/2006/metadata/properties" xmlns:ns1="http://schemas.microsoft.com/sharepoint/v3" xmlns:ns3="eb3ce5b2-717e-4444-bf98-aa2e227abbb7" xmlns:ns4="9f106129-2cb7-4fc6-b07b-da24049dadbf" targetNamespace="http://schemas.microsoft.com/office/2006/metadata/properties" ma:root="true" ma:fieldsID="dd14220bcb0363bc6113fef81f974c6b" ns1:_="" ns3:_="" ns4:_="">
    <xsd:import namespace="http://schemas.microsoft.com/sharepoint/v3"/>
    <xsd:import namespace="eb3ce5b2-717e-4444-bf98-aa2e227abbb7"/>
    <xsd:import namespace="9f106129-2cb7-4fc6-b07b-da24049dad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ce5b2-717e-4444-bf98-aa2e227ab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06129-2cb7-4fc6-b07b-da24049da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28E7D5-43E6-41DE-A3CF-5291CE48B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3ce5b2-717e-4444-bf98-aa2e227abbb7"/>
    <ds:schemaRef ds:uri="9f106129-2cb7-4fc6-b07b-da24049da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B27BA-B0FD-4C6B-9655-96BE250FF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BF310-2E4E-4950-A759-77522F4BD2E7}">
  <ds:schemaRefs>
    <ds:schemaRef ds:uri="http://purl.org/dc/elements/1.1/"/>
    <ds:schemaRef ds:uri="http://schemas.microsoft.com/office/2006/metadata/properties"/>
    <ds:schemaRef ds:uri="eb3ce5b2-717e-4444-bf98-aa2e227abbb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f106129-2cb7-4fc6-b07b-da24049dadbf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 &amp; Tool</vt:lpstr>
      <vt:lpstr>Summary &amp; Results</vt:lpstr>
      <vt:lpstr>Radio Data</vt:lpstr>
      <vt:lpstr>'Summary &amp; Results'!Print_Area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NPQ</dc:creator>
  <cp:lastModifiedBy>Mahako Etta</cp:lastModifiedBy>
  <cp:lastPrinted>2015-07-09T18:40:01Z</cp:lastPrinted>
  <dcterms:created xsi:type="dcterms:W3CDTF">2015-06-16T19:07:59Z</dcterms:created>
  <dcterms:modified xsi:type="dcterms:W3CDTF">2022-11-15T18:07:04Z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0x010100DEF9D3B25885274194B7C994C5EED5B1</vt:lpwstr>
  </property>
</Properties>
</file>